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6095" windowHeight="8640" tabRatio="601" activeTab="1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Q5" i="2"/>
  <c r="Q6"/>
  <c r="Q7"/>
  <c r="Q8"/>
  <c r="Q9"/>
  <c r="Q10"/>
  <c r="Q4"/>
  <c r="Q3"/>
  <c r="P5"/>
  <c r="P6"/>
  <c r="P7"/>
  <c r="P8"/>
  <c r="P9"/>
  <c r="P10"/>
  <c r="P4"/>
  <c r="P3"/>
  <c r="O5"/>
  <c r="O6"/>
  <c r="O7"/>
  <c r="O8"/>
  <c r="O9"/>
  <c r="O10"/>
  <c r="O4"/>
  <c r="O3"/>
  <c r="N5"/>
  <c r="N6"/>
  <c r="N7"/>
  <c r="N8"/>
  <c r="N9"/>
  <c r="N10"/>
  <c r="N4"/>
  <c r="N3"/>
  <c r="M5"/>
  <c r="M6"/>
  <c r="M7"/>
  <c r="M8"/>
  <c r="M9"/>
  <c r="M10"/>
  <c r="M4"/>
  <c r="M3"/>
  <c r="L5"/>
  <c r="L6"/>
  <c r="L7"/>
  <c r="L8"/>
  <c r="L9"/>
  <c r="L10"/>
  <c r="L4"/>
  <c r="L3"/>
  <c r="K5"/>
  <c r="K6"/>
  <c r="K7"/>
  <c r="K8"/>
  <c r="K9"/>
  <c r="K10"/>
  <c r="K4"/>
  <c r="K3"/>
  <c r="J5"/>
  <c r="J6"/>
  <c r="J7"/>
  <c r="J8"/>
  <c r="J9"/>
  <c r="J10"/>
  <c r="J4"/>
  <c r="J3"/>
  <c r="I5"/>
  <c r="I6"/>
  <c r="I7"/>
  <c r="I8"/>
  <c r="I4"/>
  <c r="I3"/>
  <c r="H8"/>
  <c r="H7"/>
  <c r="H6"/>
  <c r="H5"/>
  <c r="H4"/>
  <c r="H3"/>
  <c r="D10"/>
  <c r="D11"/>
  <c r="D12"/>
  <c r="D13"/>
  <c r="D14"/>
  <c r="D15"/>
  <c r="D16"/>
  <c r="C11"/>
  <c r="C12"/>
  <c r="C13"/>
  <c r="C14"/>
  <c r="C16" i="1"/>
  <c r="C17"/>
  <c r="E12" i="2"/>
  <c r="E11"/>
  <c r="D3" i="1"/>
  <c r="D4"/>
  <c r="E3"/>
  <c r="E26" i="2"/>
  <c r="C31" i="1" s="1"/>
  <c r="E27" i="2"/>
  <c r="D32" i="1" s="1"/>
  <c r="E28" i="2"/>
  <c r="C33" i="1" s="1"/>
  <c r="E29" i="2"/>
  <c r="D34" i="1" s="1"/>
  <c r="E30" i="2"/>
  <c r="C35" i="1" s="1"/>
  <c r="E31" i="2"/>
  <c r="D36" i="1" s="1"/>
  <c r="E32" i="2"/>
  <c r="C37" i="1" s="1"/>
  <c r="E33" i="2"/>
  <c r="D38" i="1" s="1"/>
  <c r="E34" i="2"/>
  <c r="C39" i="1" s="1"/>
  <c r="E35" i="2"/>
  <c r="D40" i="1" s="1"/>
  <c r="E36" i="2"/>
  <c r="C41" i="1" s="1"/>
  <c r="E37" i="2"/>
  <c r="D42" i="1" s="1"/>
  <c r="E38" i="2"/>
  <c r="C43" i="1" s="1"/>
  <c r="E39" i="2"/>
  <c r="D44" i="1" s="1"/>
  <c r="E40" i="2"/>
  <c r="C45" i="1" s="1"/>
  <c r="E41" i="2"/>
  <c r="D46" i="1" s="1"/>
  <c r="E42" i="2"/>
  <c r="C47" i="1" s="1"/>
  <c r="E43" i="2"/>
  <c r="D48" i="1" s="1"/>
  <c r="E44" i="2"/>
  <c r="C49" i="1" s="1"/>
  <c r="E45" i="2"/>
  <c r="D50" i="1" s="1"/>
  <c r="E46" i="2"/>
  <c r="C51" i="1" s="1"/>
  <c r="E47" i="2"/>
  <c r="D52" i="1" s="1"/>
  <c r="E48" i="2"/>
  <c r="C53" i="1" s="1"/>
  <c r="E49" i="2"/>
  <c r="D54" i="1" s="1"/>
  <c r="E50" i="2"/>
  <c r="C55" i="1" s="1"/>
  <c r="E51" i="2"/>
  <c r="D56" i="1" s="1"/>
  <c r="E52" i="2"/>
  <c r="C57" i="1" s="1"/>
  <c r="E53" i="2"/>
  <c r="D58" i="1" s="1"/>
  <c r="E54" i="2"/>
  <c r="C59" i="1" s="1"/>
  <c r="E55" i="2"/>
  <c r="D60" i="1" s="1"/>
  <c r="E56" i="2"/>
  <c r="C61" i="1" s="1"/>
  <c r="E57" i="2"/>
  <c r="D62" i="1" s="1"/>
  <c r="E58" i="2"/>
  <c r="C63" i="1" s="1"/>
  <c r="E59" i="2"/>
  <c r="D64" i="1" s="1"/>
  <c r="E60" i="2"/>
  <c r="C65" i="1" s="1"/>
  <c r="E61" i="2"/>
  <c r="D66" i="1" s="1"/>
  <c r="E62" i="2"/>
  <c r="C67" i="1" s="1"/>
  <c r="E63" i="2"/>
  <c r="D68" i="1" s="1"/>
  <c r="E64" i="2"/>
  <c r="C69" i="1" s="1"/>
  <c r="E65" i="2"/>
  <c r="D70" i="1" s="1"/>
  <c r="E66" i="2"/>
  <c r="C71" i="1" s="1"/>
  <c r="E67" i="2"/>
  <c r="D72" i="1" s="1"/>
  <c r="E68" i="2"/>
  <c r="C73" i="1" s="1"/>
  <c r="E69" i="2"/>
  <c r="D74" i="1" s="1"/>
  <c r="E70" i="2"/>
  <c r="C75" i="1" s="1"/>
  <c r="E71" i="2"/>
  <c r="D76" i="1" s="1"/>
  <c r="E72" i="2"/>
  <c r="C77" i="1" s="1"/>
  <c r="E73" i="2"/>
  <c r="D78" i="1" s="1"/>
  <c r="E74" i="2"/>
  <c r="C79" i="1" s="1"/>
  <c r="E75" i="2"/>
  <c r="D80" i="1" s="1"/>
  <c r="E76" i="2"/>
  <c r="C81" i="1" s="1"/>
  <c r="E77" i="2"/>
  <c r="D82" i="1" s="1"/>
  <c r="E78" i="2"/>
  <c r="C83" i="1" s="1"/>
  <c r="E79" i="2"/>
  <c r="D84" i="1" s="1"/>
  <c r="E80" i="2"/>
  <c r="C85" i="1" s="1"/>
  <c r="E81" i="2"/>
  <c r="D86" i="1" s="1"/>
  <c r="E17" i="2"/>
  <c r="D22" i="1" s="1"/>
  <c r="E18" i="2"/>
  <c r="C23" i="1" s="1"/>
  <c r="E19" i="2"/>
  <c r="D24" i="1" s="1"/>
  <c r="E20" i="2"/>
  <c r="C25" i="1" s="1"/>
  <c r="E21" i="2"/>
  <c r="D26" i="1" s="1"/>
  <c r="E22" i="2"/>
  <c r="C27" i="1" s="1"/>
  <c r="E23" i="2"/>
  <c r="D28" i="1" s="1"/>
  <c r="E24" i="2"/>
  <c r="C29" i="1" s="1"/>
  <c r="E25" i="2"/>
  <c r="D30" i="1" s="1"/>
  <c r="E3" i="2"/>
  <c r="D8" i="1" s="1"/>
  <c r="E4" i="2"/>
  <c r="D9" i="1" s="1"/>
  <c r="E5" i="2"/>
  <c r="D10" i="1" s="1"/>
  <c r="E6" i="2"/>
  <c r="D11" i="1" s="1"/>
  <c r="E7" i="2"/>
  <c r="D12" i="1" s="1"/>
  <c r="E8" i="2"/>
  <c r="D13" i="1" s="1"/>
  <c r="E9" i="2"/>
  <c r="D14" i="1" s="1"/>
  <c r="E10" i="2"/>
  <c r="D15" i="1" s="1"/>
  <c r="E13" i="2"/>
  <c r="D18" i="1" s="1"/>
  <c r="E14" i="2"/>
  <c r="D19" i="1" s="1"/>
  <c r="E15" i="2"/>
  <c r="D20" i="1" s="1"/>
  <c r="E16" i="2"/>
  <c r="C21" i="1" s="1"/>
  <c r="E2" i="2"/>
  <c r="D7" i="1" s="1"/>
  <c r="F3"/>
  <c r="F4"/>
  <c r="D5"/>
  <c r="F5" s="1"/>
  <c r="C3" i="2"/>
  <c r="D3" s="1"/>
  <c r="C4"/>
  <c r="D4" s="1"/>
  <c r="C5"/>
  <c r="D5" s="1"/>
  <c r="C6"/>
  <c r="D6" s="1"/>
  <c r="C7"/>
  <c r="D7" s="1"/>
  <c r="C8"/>
  <c r="D8" s="1"/>
  <c r="C9"/>
  <c r="D9" s="1"/>
  <c r="C10"/>
  <c r="C15"/>
  <c r="C16"/>
  <c r="C17"/>
  <c r="D17" s="1"/>
  <c r="C18"/>
  <c r="D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61"/>
  <c r="D61" s="1"/>
  <c r="C62"/>
  <c r="D62" s="1"/>
  <c r="C63"/>
  <c r="D63" s="1"/>
  <c r="C64"/>
  <c r="D64" s="1"/>
  <c r="C65"/>
  <c r="D65" s="1"/>
  <c r="C66"/>
  <c r="D66" s="1"/>
  <c r="C67"/>
  <c r="D67" s="1"/>
  <c r="C68"/>
  <c r="D68" s="1"/>
  <c r="C69"/>
  <c r="D69" s="1"/>
  <c r="C70"/>
  <c r="D70" s="1"/>
  <c r="C71"/>
  <c r="D71" s="1"/>
  <c r="C72"/>
  <c r="D72" s="1"/>
  <c r="C73"/>
  <c r="D73" s="1"/>
  <c r="C74"/>
  <c r="D74" s="1"/>
  <c r="C75"/>
  <c r="D75" s="1"/>
  <c r="C76"/>
  <c r="D76" s="1"/>
  <c r="C77"/>
  <c r="D77" s="1"/>
  <c r="C78"/>
  <c r="D78" s="1"/>
  <c r="C79"/>
  <c r="D79" s="1"/>
  <c r="C80"/>
  <c r="D80" s="1"/>
  <c r="C81"/>
  <c r="D81" s="1"/>
  <c r="C2"/>
  <c r="D2" s="1"/>
  <c r="A13" i="1"/>
  <c r="A14"/>
  <c r="A15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"/>
  <c r="A9"/>
  <c r="A10"/>
  <c r="A11"/>
  <c r="A12"/>
  <c r="A7"/>
  <c r="E5" l="1"/>
  <c r="E4"/>
  <c r="C86"/>
  <c r="C84"/>
  <c r="C82"/>
  <c r="C80"/>
  <c r="C78"/>
  <c r="C76"/>
  <c r="C74"/>
  <c r="C72"/>
  <c r="C70"/>
  <c r="C68"/>
  <c r="C66"/>
  <c r="C6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0"/>
  <c r="C18"/>
  <c r="C14"/>
  <c r="C12"/>
  <c r="C10"/>
  <c r="C8"/>
  <c r="D85"/>
  <c r="D83"/>
  <c r="D81"/>
  <c r="D79"/>
  <c r="D77"/>
  <c r="D75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C7"/>
  <c r="C19"/>
  <c r="C15"/>
  <c r="C13"/>
  <c r="C11"/>
  <c r="C9"/>
  <c r="D83" i="2"/>
  <c r="G4" i="1" l="1"/>
  <c r="G5"/>
  <c r="G3"/>
  <c r="H3"/>
  <c r="F6"/>
  <c r="H5"/>
  <c r="H4"/>
</calcChain>
</file>

<file path=xl/sharedStrings.xml><?xml version="1.0" encoding="utf-8"?>
<sst xmlns="http://schemas.openxmlformats.org/spreadsheetml/2006/main" count="110" uniqueCount="108">
  <si>
    <t>Veteran</t>
    <phoneticPr fontId="1" type="noConversion"/>
  </si>
  <si>
    <t>Expert</t>
    <phoneticPr fontId="1" type="noConversion"/>
  </si>
  <si>
    <t>Master</t>
    <phoneticPr fontId="1" type="noConversion"/>
  </si>
  <si>
    <t>현재 경험치량</t>
    <phoneticPr fontId="1" type="noConversion"/>
  </si>
  <si>
    <t>소유하고 있는 경험치 카드</t>
    <phoneticPr fontId="1" type="noConversion"/>
  </si>
  <si>
    <t>50E경험치카드</t>
  </si>
  <si>
    <t>50F경험치카드</t>
  </si>
  <si>
    <t>50G경험치카드</t>
  </si>
  <si>
    <t>50H경험치카드</t>
  </si>
  <si>
    <t>60A경험치카드</t>
  </si>
  <si>
    <t>60B경험치카드</t>
  </si>
  <si>
    <t>60C경험치카드</t>
  </si>
  <si>
    <t>60D경험치카드</t>
  </si>
  <si>
    <t>60E경험치카드</t>
  </si>
  <si>
    <t>60F경험치카드</t>
  </si>
  <si>
    <t>60G경험치카드</t>
  </si>
  <si>
    <t>60H경험치카드</t>
  </si>
  <si>
    <t>70A경험치카드</t>
  </si>
  <si>
    <t>70B경험치카드</t>
  </si>
  <si>
    <t>70C경험치카드</t>
  </si>
  <si>
    <t>70D경험치카드</t>
  </si>
  <si>
    <t>70E경험치카드</t>
  </si>
  <si>
    <t>70F경험치카드</t>
  </si>
  <si>
    <t>70G경험치카드</t>
  </si>
  <si>
    <t>70H경험치카드</t>
  </si>
  <si>
    <t>80A경험치카드</t>
  </si>
  <si>
    <t>80B경험치카드</t>
  </si>
  <si>
    <t>80C경험치카드</t>
  </si>
  <si>
    <t>80D경험치카드</t>
  </si>
  <si>
    <t>80E경험치카드</t>
  </si>
  <si>
    <t>80F경험치카드</t>
  </si>
  <si>
    <t>80G경험치카드</t>
  </si>
  <si>
    <t>80H경험치카드</t>
  </si>
  <si>
    <t>90A경험치카드</t>
  </si>
  <si>
    <t>90B경험치카드</t>
  </si>
  <si>
    <t>90C경험치카드</t>
  </si>
  <si>
    <t>90D경험치카드</t>
  </si>
  <si>
    <t>90E경험치카드</t>
  </si>
  <si>
    <t>90F경험치카드</t>
  </si>
  <si>
    <t>90G경험치카드</t>
  </si>
  <si>
    <t>90H경험치카드</t>
  </si>
  <si>
    <t>베테랑B경험치카드</t>
  </si>
  <si>
    <t>베테랑G경험치카드</t>
  </si>
  <si>
    <t>익스퍼트B경험치카드</t>
  </si>
  <si>
    <t>익스퍼트G경험치카드</t>
  </si>
  <si>
    <t>30A경험치카드</t>
  </si>
  <si>
    <t>30B경험치카드</t>
  </si>
  <si>
    <t>30C경험치카드</t>
  </si>
  <si>
    <t>30D경험치카드</t>
  </si>
  <si>
    <t>30E경험치카드</t>
  </si>
  <si>
    <t>30F경험치카드</t>
  </si>
  <si>
    <t>30G경험치카드</t>
  </si>
  <si>
    <t>30H경험치카드</t>
  </si>
  <si>
    <t>40A경험치카드</t>
  </si>
  <si>
    <t>40B경험치카드</t>
  </si>
  <si>
    <t>40C경험치카드</t>
  </si>
  <si>
    <t>40D경험치카드</t>
  </si>
  <si>
    <t>40E경험치카드</t>
  </si>
  <si>
    <t>40F경험치카드</t>
  </si>
  <si>
    <t>40G경험치카드</t>
  </si>
  <si>
    <t>40H경험치카드</t>
  </si>
  <si>
    <t>50A경험치카드</t>
    <phoneticPr fontId="1" type="noConversion"/>
  </si>
  <si>
    <t>50B경험치카드</t>
    <phoneticPr fontId="1" type="noConversion"/>
  </si>
  <si>
    <t>50C경험치카드</t>
    <phoneticPr fontId="1" type="noConversion"/>
  </si>
  <si>
    <t>50D경험치카드</t>
    <phoneticPr fontId="1" type="noConversion"/>
  </si>
  <si>
    <t>경험치카드 종류</t>
    <phoneticPr fontId="1" type="noConversion"/>
  </si>
  <si>
    <t>경험치카드 상승 경험치량</t>
    <phoneticPr fontId="1" type="noConversion"/>
  </si>
  <si>
    <t>1A경험치카드</t>
    <phoneticPr fontId="1" type="noConversion"/>
  </si>
  <si>
    <t>1B경험치카드</t>
    <phoneticPr fontId="1" type="noConversion"/>
  </si>
  <si>
    <t>1C경험치카드</t>
    <phoneticPr fontId="1" type="noConversion"/>
  </si>
  <si>
    <t>1D경험치카드</t>
    <phoneticPr fontId="1" type="noConversion"/>
  </si>
  <si>
    <t>1E경험치카드</t>
    <phoneticPr fontId="1" type="noConversion"/>
  </si>
  <si>
    <t>1F경험치카드</t>
    <phoneticPr fontId="1" type="noConversion"/>
  </si>
  <si>
    <t>10A경험치카드</t>
    <phoneticPr fontId="1" type="noConversion"/>
  </si>
  <si>
    <t>10B경험치카드</t>
    <phoneticPr fontId="1" type="noConversion"/>
  </si>
  <si>
    <t>10C경험치카드</t>
    <phoneticPr fontId="1" type="noConversion"/>
  </si>
  <si>
    <t>10F경험치카드</t>
    <phoneticPr fontId="1" type="noConversion"/>
  </si>
  <si>
    <t>20A경험치카드</t>
    <phoneticPr fontId="1" type="noConversion"/>
  </si>
  <si>
    <t>20B경험치카드</t>
    <phoneticPr fontId="1" type="noConversion"/>
  </si>
  <si>
    <t>20C경험치카드</t>
    <phoneticPr fontId="1" type="noConversion"/>
  </si>
  <si>
    <t>20D경험치카드</t>
    <phoneticPr fontId="1" type="noConversion"/>
  </si>
  <si>
    <t>20E경험치카드</t>
    <phoneticPr fontId="1" type="noConversion"/>
  </si>
  <si>
    <t>20F경험치카드</t>
    <phoneticPr fontId="1" type="noConversion"/>
  </si>
  <si>
    <t>20G경험치카드</t>
    <phoneticPr fontId="1" type="noConversion"/>
  </si>
  <si>
    <t>20H경험치카드</t>
    <phoneticPr fontId="1" type="noConversion"/>
  </si>
  <si>
    <t>총 획득 경험치량</t>
    <phoneticPr fontId="1" type="noConversion"/>
  </si>
  <si>
    <t>소유개체수</t>
    <phoneticPr fontId="1" type="noConversion"/>
  </si>
  <si>
    <t>총합</t>
    <phoneticPr fontId="1" type="noConversion"/>
  </si>
  <si>
    <t>현재 레벨</t>
    <phoneticPr fontId="1" type="noConversion"/>
  </si>
  <si>
    <t>현재 실제 경험치량</t>
    <phoneticPr fontId="1" type="noConversion"/>
  </si>
  <si>
    <t>필요 경험치량</t>
    <phoneticPr fontId="1" type="noConversion"/>
  </si>
  <si>
    <t>사용후 경험치량</t>
    <phoneticPr fontId="1" type="noConversion"/>
  </si>
  <si>
    <t>경카 상승량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</si>
  <si>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</si>
  <si>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</si>
  <si>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</si>
  <si>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</si>
  <si>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</si>
  <si>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</si>
  <si>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</si>
  <si>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</si>
  <si>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증가량</t>
    <phoneticPr fontId="1" type="noConversion"/>
  </si>
  <si>
    <t>사용 가능여부</t>
    <phoneticPr fontId="1" type="noConversion"/>
  </si>
  <si>
    <t>기록여부</t>
    <phoneticPr fontId="1" type="noConversion"/>
  </si>
  <si>
    <t>그라나도 에스파다 캐릭터 경험치 계산 Excel Sheet</t>
    <phoneticPr fontId="1" type="noConversion"/>
  </si>
  <si>
    <t>누적 경험치량</t>
    <phoneticPr fontId="1" type="noConversion"/>
  </si>
  <si>
    <t>10D경험치카드</t>
    <phoneticPr fontId="1" type="noConversion"/>
  </si>
  <si>
    <t>10E경험치카드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</si>
</sst>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General\%"/>
  </numFmts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6"/>
  <sheetViews>
    <sheetView workbookViewId="0">
      <pane ySplit="6" topLeftCell="A10" activePane="bottomLeft" state="frozen"/>
      <selection pane="bottomLeft" activeCell="B16" sqref="B16"/>
    </sheetView>
  </sheetViews>
  <sheetFormatPr defaultRowHeight="16.5"/>
  <cols>
    <col min="1" max="1" width="20.625" customWidth="1"/>
    <col min="2" max="2" width="9.625" bestFit="1" customWidth="1"/>
    <col min="3" max="3" width="13.75" bestFit="1" customWidth="1"/>
    <col min="4" max="4" width="22" bestFit="1" customWidth="1"/>
    <col min="5" max="5" width="22" customWidth="1"/>
    <col min="6" max="6" width="13.75" bestFit="1" customWidth="1"/>
    <col min="7" max="7" width="15.875" bestFit="1" customWidth="1"/>
    <col min="8" max="8" width="18" customWidth="1"/>
  </cols>
  <sheetData>
    <row r="1" spans="1:8" ht="17.25" thickBot="1">
      <c r="A1" s="23" t="s">
        <v>104</v>
      </c>
      <c r="B1" s="23"/>
      <c r="C1" s="23"/>
      <c r="D1" s="23"/>
      <c r="E1" s="23"/>
      <c r="F1" s="23"/>
      <c r="G1" s="23"/>
      <c r="H1" s="23"/>
    </row>
    <row r="2" spans="1:8" ht="17.25" thickTop="1">
      <c r="A2" s="5"/>
      <c r="B2" s="6" t="s">
        <v>88</v>
      </c>
      <c r="C2" s="6" t="s">
        <v>3</v>
      </c>
      <c r="D2" s="6" t="s">
        <v>89</v>
      </c>
      <c r="E2" s="6" t="s">
        <v>105</v>
      </c>
      <c r="F2" s="6" t="s">
        <v>90</v>
      </c>
      <c r="G2" s="6" t="s">
        <v>92</v>
      </c>
      <c r="H2" s="7" t="s">
        <v>91</v>
      </c>
    </row>
    <row r="3" spans="1:8">
      <c r="A3" s="8" t="s">
        <v>0</v>
      </c>
      <c r="B3" s="2">
        <v>1</v>
      </c>
      <c r="C3" s="2">
        <v>0</v>
      </c>
      <c r="D3" s="2">
        <f t="shared" ref="D3:D5" si="0">(B3-1)*100+C3</f>
        <v>0</v>
      </c>
      <c r="E3" s="2">
        <f>D3*1400000</f>
        <v>0</v>
      </c>
      <c r="F3" s="20">
        <f>1000-D3</f>
        <v>1000</v>
      </c>
      <c r="G3" s="2">
        <f>(Sheet2!D$83)/1400000</f>
        <v>0</v>
      </c>
      <c r="H3" s="9">
        <f>D3+(Sheet2!D$83)/1400000</f>
        <v>0</v>
      </c>
    </row>
    <row r="4" spans="1:8">
      <c r="A4" s="8" t="s">
        <v>1</v>
      </c>
      <c r="B4" s="2">
        <v>1</v>
      </c>
      <c r="C4" s="2">
        <v>0</v>
      </c>
      <c r="D4" s="2">
        <f t="shared" si="0"/>
        <v>0</v>
      </c>
      <c r="E4" s="2">
        <f>D4*2700000</f>
        <v>0</v>
      </c>
      <c r="F4" s="20">
        <f t="shared" ref="F4:F5" si="1">1000-D4</f>
        <v>1000</v>
      </c>
      <c r="G4" s="2">
        <f>(Sheet2!D$83)/2700000</f>
        <v>0</v>
      </c>
      <c r="H4" s="9">
        <f>D4+(Sheet2!D$83)/2700000</f>
        <v>0</v>
      </c>
    </row>
    <row r="5" spans="1:8" ht="17.25" thickBot="1">
      <c r="A5" s="10" t="s">
        <v>2</v>
      </c>
      <c r="B5" s="11">
        <v>1</v>
      </c>
      <c r="C5" s="11">
        <v>0</v>
      </c>
      <c r="D5" s="19">
        <f t="shared" si="0"/>
        <v>0</v>
      </c>
      <c r="E5" s="11">
        <f>D5*5200000</f>
        <v>0</v>
      </c>
      <c r="F5" s="21">
        <f t="shared" si="1"/>
        <v>1000</v>
      </c>
      <c r="G5" s="11">
        <f>(Sheet2!D$83)/5200000</f>
        <v>0</v>
      </c>
      <c r="H5" s="12">
        <f>D5+(Sheet2!D$83)/5200000</f>
        <v>0</v>
      </c>
    </row>
    <row r="6" spans="1:8" ht="17.25" thickTop="1">
      <c r="A6" s="22" t="s">
        <v>4</v>
      </c>
      <c r="B6" s="22"/>
      <c r="C6" s="1" t="s">
        <v>102</v>
      </c>
      <c r="D6" s="24" t="s">
        <v>85</v>
      </c>
      <c r="E6" s="24"/>
      <c r="F6" s="24">
        <f>Sheet2!D$83</f>
        <v>0</v>
      </c>
      <c r="G6" s="24"/>
      <c r="H6" s="24"/>
    </row>
    <row r="7" spans="1:8">
      <c r="A7" s="3" t="str">
        <f>Sheet2!$A2</f>
        <v>1A경험치카드</v>
      </c>
      <c r="B7" s="4">
        <v>0</v>
      </c>
      <c r="C7" s="1" t="str">
        <f>IF(Sheet2!E2,"사용가능","사용불가")</f>
        <v>사용가능</v>
      </c>
      <c r="D7" s="1" t="str">
        <f>IF(Sheet2!E2=1," ","경험치를 입력해주세요")</f>
        <v xml:space="preserve"> </v>
      </c>
      <c r="E7" s="1"/>
    </row>
    <row r="8" spans="1:8">
      <c r="A8" s="3" t="str">
        <f>Sheet2!$A3</f>
        <v>1B경험치카드</v>
      </c>
      <c r="B8" s="4">
        <v>0</v>
      </c>
      <c r="C8" s="1" t="str">
        <f>IF(Sheet2!E3,"사용가능","사용불가")</f>
        <v>사용가능</v>
      </c>
      <c r="D8" s="1" t="str">
        <f>IF(Sheet2!E3=1," ","경험치를 입력해주세요")</f>
        <v xml:space="preserve"> </v>
      </c>
      <c r="E8" s="1"/>
    </row>
    <row r="9" spans="1:8">
      <c r="A9" s="3" t="str">
        <f>Sheet2!$A4</f>
        <v>1C경험치카드</v>
      </c>
      <c r="B9" s="4">
        <v>0</v>
      </c>
      <c r="C9" s="1" t="str">
        <f>IF(Sheet2!E4,"사용가능","사용불가")</f>
        <v>사용가능</v>
      </c>
      <c r="D9" s="1" t="str">
        <f>IF(Sheet2!E4=1," ","경험치를 입력해주세요")</f>
        <v xml:space="preserve"> </v>
      </c>
      <c r="E9" s="1"/>
    </row>
    <row r="10" spans="1:8">
      <c r="A10" s="3" t="str">
        <f>Sheet2!$A5</f>
        <v>1D경험치카드</v>
      </c>
      <c r="B10" s="4">
        <v>0</v>
      </c>
      <c r="C10" s="1" t="str">
        <f>IF(Sheet2!E5,"사용가능","사용불가")</f>
        <v>사용가능</v>
      </c>
      <c r="D10" s="1" t="str">
        <f>IF(Sheet2!E5=1," ","경험치를 입력해주세요")</f>
        <v xml:space="preserve"> </v>
      </c>
      <c r="E10" s="1"/>
    </row>
    <row r="11" spans="1:8">
      <c r="A11" s="3" t="str">
        <f>Sheet2!$A6</f>
        <v>1E경험치카드</v>
      </c>
      <c r="B11" s="4">
        <v>0</v>
      </c>
      <c r="C11" s="1" t="str">
        <f>IF(Sheet2!E6,"사용가능","사용불가")</f>
        <v>사용가능</v>
      </c>
      <c r="D11" s="1" t="str">
        <f>IF(Sheet2!E6=1," ","경험치를 입력해주세요")</f>
        <v xml:space="preserve"> </v>
      </c>
      <c r="E11" s="1"/>
    </row>
    <row r="12" spans="1:8">
      <c r="A12" s="3" t="str">
        <f>Sheet2!$A7</f>
        <v>1F경험치카드</v>
      </c>
      <c r="B12" s="4">
        <v>0</v>
      </c>
      <c r="C12" s="1" t="str">
        <f>IF(Sheet2!E7,"사용가능","사용불가")</f>
        <v>사용가능</v>
      </c>
      <c r="D12" s="1" t="str">
        <f>IF(Sheet2!E7=1," ","경험치를 입력해주세요")</f>
        <v xml:space="preserve"> </v>
      </c>
      <c r="E12" s="1"/>
    </row>
    <row r="13" spans="1:8">
      <c r="A13" s="4" t="str">
        <f>Sheet2!$A8</f>
        <v>10A경험치카드</v>
      </c>
      <c r="B13" s="3">
        <v>0</v>
      </c>
      <c r="C13" s="1" t="str">
        <f>IF(Sheet2!E8,"사용가능","사용불가")</f>
        <v>사용불가</v>
      </c>
      <c r="D13" s="1" t="str">
        <f>IF(Sheet2!E8=1," ","경험치를 입력해주세요")</f>
        <v>경험치를 입력해주세요</v>
      </c>
      <c r="E13" s="1"/>
    </row>
    <row r="14" spans="1:8">
      <c r="A14" s="4" t="str">
        <f>Sheet2!$A9</f>
        <v>10B경험치카드</v>
      </c>
      <c r="B14" s="3">
        <v>0</v>
      </c>
      <c r="C14" s="1" t="str">
        <f>IF(Sheet2!E9,"사용가능","사용불가")</f>
        <v>사용가능</v>
      </c>
      <c r="D14" s="1" t="str">
        <f>IF(Sheet2!E9=1," ","경험치를 입력해주세요")</f>
        <v xml:space="preserve"> </v>
      </c>
      <c r="E14" s="1"/>
    </row>
    <row r="15" spans="1:8">
      <c r="A15" s="4" t="str">
        <f>Sheet2!$A10</f>
        <v>10C경험치카드</v>
      </c>
      <c r="B15" s="3">
        <v>0</v>
      </c>
      <c r="C15" s="1" t="str">
        <f>IF(Sheet2!E10,"사용가능","사용불가")</f>
        <v>사용가능</v>
      </c>
      <c r="D15" s="1" t="str">
        <f>IF(Sheet2!E10=1," ","경험치를 입력해주세요")</f>
        <v xml:space="preserve"> </v>
      </c>
      <c r="E15" s="1"/>
    </row>
    <row r="16" spans="1:8">
      <c r="A16" s="4" t="s">
        <v>106</v>
      </c>
      <c r="B16" s="3">
        <v>0</v>
      </c>
      <c r="C16" s="1" t="str">
        <f>IF(Sheet2!E11,"사용가능","사용불가")</f>
        <v>사용가능</v>
      </c>
      <c r="D16" s="1"/>
      <c r="E16" s="1"/>
    </row>
    <row r="17" spans="1:5">
      <c r="A17" s="4" t="s">
        <v>107</v>
      </c>
      <c r="B17" s="3">
        <v>0</v>
      </c>
      <c r="C17" s="1" t="str">
        <f>IF(Sheet2!E12,"사용가능","사용불가")</f>
        <v>사용가능</v>
      </c>
      <c r="D17" s="1"/>
      <c r="E17" s="1"/>
    </row>
    <row r="18" spans="1:5">
      <c r="A18" s="4" t="str">
        <f>Sheet2!$A13</f>
        <v>10F경험치카드</v>
      </c>
      <c r="B18" s="3">
        <v>0</v>
      </c>
      <c r="C18" s="1" t="str">
        <f>IF(Sheet2!E13,"사용가능","사용불가")</f>
        <v>사용가능</v>
      </c>
      <c r="D18" s="1" t="str">
        <f>IF(Sheet2!E13=1," ","경험치를 입력해주세요")</f>
        <v xml:space="preserve"> </v>
      </c>
      <c r="E18" s="1"/>
    </row>
    <row r="19" spans="1:5">
      <c r="A19" s="3" t="str">
        <f>Sheet2!$A14</f>
        <v>20A경험치카드</v>
      </c>
      <c r="B19" s="4">
        <v>0</v>
      </c>
      <c r="C19" s="1" t="str">
        <f>IF(Sheet2!E14,"사용가능","사용불가")</f>
        <v>사용불가</v>
      </c>
      <c r="D19" s="1" t="str">
        <f>IF(Sheet2!E14=1," ","경험치를 입력해주세요")</f>
        <v>경험치를 입력해주세요</v>
      </c>
      <c r="E19" s="1"/>
    </row>
    <row r="20" spans="1:5">
      <c r="A20" s="3" t="str">
        <f>Sheet2!$A15</f>
        <v>20B경험치카드</v>
      </c>
      <c r="B20" s="4">
        <v>0</v>
      </c>
      <c r="C20" s="1" t="str">
        <f>IF(Sheet2!E15,"사용가능","사용불가")</f>
        <v>사용가능</v>
      </c>
      <c r="D20" s="1" t="str">
        <f>IF(Sheet2!E15=1," ","경험치를 입력해주세요")</f>
        <v xml:space="preserve"> </v>
      </c>
      <c r="E20" s="1"/>
    </row>
    <row r="21" spans="1:5">
      <c r="A21" s="3" t="str">
        <f>Sheet2!$A16</f>
        <v>20C경험치카드</v>
      </c>
      <c r="B21" s="4">
        <v>0</v>
      </c>
      <c r="C21" s="1" t="str">
        <f>IF(Sheet2!E16,"사용가능","사용불가")</f>
        <v>사용가능</v>
      </c>
      <c r="D21" s="1" t="str">
        <f>IF(Sheet2!E16=1," ","경험치를 입력해주세요")</f>
        <v xml:space="preserve"> </v>
      </c>
      <c r="E21" s="1"/>
    </row>
    <row r="22" spans="1:5">
      <c r="A22" s="3" t="str">
        <f>Sheet2!$A17</f>
        <v>20D경험치카드</v>
      </c>
      <c r="B22" s="4">
        <v>0</v>
      </c>
      <c r="C22" s="1" t="str">
        <f>IF(Sheet2!E17,"사용가능","사용불가")</f>
        <v>사용가능</v>
      </c>
      <c r="D22" s="1" t="str">
        <f>IF(Sheet2!E17=1," ","경험치를 입력해주세요")</f>
        <v xml:space="preserve"> </v>
      </c>
      <c r="E22" s="1"/>
    </row>
    <row r="23" spans="1:5">
      <c r="A23" s="3" t="str">
        <f>Sheet2!$A18</f>
        <v>20E경험치카드</v>
      </c>
      <c r="B23" s="4">
        <v>0</v>
      </c>
      <c r="C23" s="1" t="str">
        <f>IF(Sheet2!E18,"사용가능","사용불가")</f>
        <v>사용가능</v>
      </c>
      <c r="D23" s="1" t="str">
        <f>IF(Sheet2!E18=1," ","경험치를 입력해주세요")</f>
        <v xml:space="preserve"> </v>
      </c>
      <c r="E23" s="1"/>
    </row>
    <row r="24" spans="1:5">
      <c r="A24" s="3" t="str">
        <f>Sheet2!$A19</f>
        <v>20F경험치카드</v>
      </c>
      <c r="B24" s="4">
        <v>0</v>
      </c>
      <c r="C24" s="1" t="str">
        <f>IF(Sheet2!E19,"사용가능","사용불가")</f>
        <v>사용가능</v>
      </c>
      <c r="D24" s="1" t="str">
        <f>IF(Sheet2!E19=1," ","경험치를 입력해주세요")</f>
        <v xml:space="preserve"> </v>
      </c>
      <c r="E24" s="1"/>
    </row>
    <row r="25" spans="1:5">
      <c r="A25" s="3" t="str">
        <f>Sheet2!$A20</f>
        <v>20G경험치카드</v>
      </c>
      <c r="B25" s="4">
        <v>0</v>
      </c>
      <c r="C25" s="1" t="str">
        <f>IF(Sheet2!E20,"사용가능","사용불가")</f>
        <v>사용불가</v>
      </c>
      <c r="D25" s="1" t="str">
        <f>IF(Sheet2!E20=1," ","경험치를 입력해주세요")</f>
        <v>경험치를 입력해주세요</v>
      </c>
      <c r="E25" s="1"/>
    </row>
    <row r="26" spans="1:5">
      <c r="A26" s="3" t="str">
        <f>Sheet2!$A21</f>
        <v>20H경험치카드</v>
      </c>
      <c r="B26" s="4">
        <v>0</v>
      </c>
      <c r="C26" s="1" t="str">
        <f>IF(Sheet2!E21,"사용가능","사용불가")</f>
        <v>사용불가</v>
      </c>
      <c r="D26" s="1" t="str">
        <f>IF(Sheet2!E21=1," ","경험치를 입력해주세요")</f>
        <v>경험치를 입력해주세요</v>
      </c>
      <c r="E26" s="1"/>
    </row>
    <row r="27" spans="1:5">
      <c r="A27" s="4" t="str">
        <f>Sheet2!$A22</f>
        <v>30A경험치카드</v>
      </c>
      <c r="B27" s="3">
        <v>0</v>
      </c>
      <c r="C27" s="1" t="str">
        <f>IF(Sheet2!E22,"사용가능","사용불가")</f>
        <v>사용가능</v>
      </c>
      <c r="D27" s="1" t="str">
        <f>IF(Sheet2!E22=1," ","경험치를 입력해주세요")</f>
        <v xml:space="preserve"> </v>
      </c>
      <c r="E27" s="1"/>
    </row>
    <row r="28" spans="1:5">
      <c r="A28" s="4" t="str">
        <f>Sheet2!$A23</f>
        <v>30B경험치카드</v>
      </c>
      <c r="B28" s="3">
        <v>0</v>
      </c>
      <c r="C28" s="1" t="str">
        <f>IF(Sheet2!E23,"사용가능","사용불가")</f>
        <v>사용불가</v>
      </c>
      <c r="D28" s="1" t="str">
        <f>IF(Sheet2!E23=1," ","경험치를 입력해주세요")</f>
        <v>경험치를 입력해주세요</v>
      </c>
      <c r="E28" s="1"/>
    </row>
    <row r="29" spans="1:5">
      <c r="A29" s="4" t="str">
        <f>Sheet2!$A24</f>
        <v>30C경험치카드</v>
      </c>
      <c r="B29" s="3">
        <v>0</v>
      </c>
      <c r="C29" s="1" t="str">
        <f>IF(Sheet2!E24,"사용가능","사용불가")</f>
        <v>사용가능</v>
      </c>
      <c r="D29" s="1" t="str">
        <f>IF(Sheet2!E24=1," ","경험치를 입력해주세요")</f>
        <v xml:space="preserve"> </v>
      </c>
      <c r="E29" s="1"/>
    </row>
    <row r="30" spans="1:5">
      <c r="A30" s="4" t="str">
        <f>Sheet2!$A25</f>
        <v>30D경험치카드</v>
      </c>
      <c r="B30" s="3">
        <v>0</v>
      </c>
      <c r="C30" s="1" t="str">
        <f>IF(Sheet2!E25,"사용가능","사용불가")</f>
        <v>사용불가</v>
      </c>
      <c r="D30" s="1" t="str">
        <f>IF(Sheet2!E25=1," ","경험치를 입력해주세요")</f>
        <v>경험치를 입력해주세요</v>
      </c>
      <c r="E30" s="1"/>
    </row>
    <row r="31" spans="1:5">
      <c r="A31" s="4" t="str">
        <f>Sheet2!$A26</f>
        <v>30E경험치카드</v>
      </c>
      <c r="B31" s="3">
        <v>0</v>
      </c>
      <c r="C31" s="1" t="str">
        <f>IF(Sheet2!E26,"사용가능","사용불가")</f>
        <v>사용불가</v>
      </c>
      <c r="D31" s="1" t="str">
        <f>IF(Sheet2!E26=1," ","경험치를 입력해주세요")</f>
        <v>경험치를 입력해주세요</v>
      </c>
      <c r="E31" s="1"/>
    </row>
    <row r="32" spans="1:5">
      <c r="A32" s="4" t="str">
        <f>Sheet2!$A27</f>
        <v>30F경험치카드</v>
      </c>
      <c r="B32" s="3">
        <v>0</v>
      </c>
      <c r="C32" s="1" t="str">
        <f>IF(Sheet2!E27,"사용가능","사용불가")</f>
        <v>사용불가</v>
      </c>
      <c r="D32" s="1" t="str">
        <f>IF(Sheet2!E27=1," ","경험치를 입력해주세요")</f>
        <v>경험치를 입력해주세요</v>
      </c>
      <c r="E32" s="1"/>
    </row>
    <row r="33" spans="1:5">
      <c r="A33" s="4" t="str">
        <f>Sheet2!$A28</f>
        <v>30G경험치카드</v>
      </c>
      <c r="B33" s="3">
        <v>0</v>
      </c>
      <c r="C33" s="1" t="str">
        <f>IF(Sheet2!E28,"사용가능","사용불가")</f>
        <v>사용가능</v>
      </c>
      <c r="D33" s="1" t="str">
        <f>IF(Sheet2!E28=1," ","경험치를 입력해주세요")</f>
        <v xml:space="preserve"> </v>
      </c>
      <c r="E33" s="1"/>
    </row>
    <row r="34" spans="1:5">
      <c r="A34" s="4" t="str">
        <f>Sheet2!$A29</f>
        <v>30H경험치카드</v>
      </c>
      <c r="B34" s="3">
        <v>0</v>
      </c>
      <c r="C34" s="1" t="str">
        <f>IF(Sheet2!E29,"사용가능","사용불가")</f>
        <v>사용불가</v>
      </c>
      <c r="D34" s="1" t="str">
        <f>IF(Sheet2!E29=1," ","경험치를 입력해주세요")</f>
        <v>경험치를 입력해주세요</v>
      </c>
      <c r="E34" s="1"/>
    </row>
    <row r="35" spans="1:5">
      <c r="A35" s="3" t="str">
        <f>Sheet2!$A30</f>
        <v>40A경험치카드</v>
      </c>
      <c r="B35" s="4">
        <v>0</v>
      </c>
      <c r="C35" s="1" t="str">
        <f>IF(Sheet2!E30,"사용가능","사용불가")</f>
        <v>사용가능</v>
      </c>
      <c r="D35" s="1" t="str">
        <f>IF(Sheet2!E30=1," ","경험치를 입력해주세요")</f>
        <v xml:space="preserve"> </v>
      </c>
      <c r="E35" s="1"/>
    </row>
    <row r="36" spans="1:5">
      <c r="A36" s="3" t="str">
        <f>Sheet2!$A31</f>
        <v>40B경험치카드</v>
      </c>
      <c r="B36" s="4">
        <v>0</v>
      </c>
      <c r="C36" s="1" t="str">
        <f>IF(Sheet2!E31,"사용가능","사용불가")</f>
        <v>사용불가</v>
      </c>
      <c r="D36" s="1" t="str">
        <f>IF(Sheet2!E31=1," ","경험치를 입력해주세요")</f>
        <v>경험치를 입력해주세요</v>
      </c>
      <c r="E36" s="1"/>
    </row>
    <row r="37" spans="1:5">
      <c r="A37" s="3" t="str">
        <f>Sheet2!$A32</f>
        <v>40C경험치카드</v>
      </c>
      <c r="B37" s="4">
        <v>0</v>
      </c>
      <c r="C37" s="1" t="str">
        <f>IF(Sheet2!E32,"사용가능","사용불가")</f>
        <v>사용불가</v>
      </c>
      <c r="D37" s="1" t="str">
        <f>IF(Sheet2!E32=1," ","경험치를 입력해주세요")</f>
        <v>경험치를 입력해주세요</v>
      </c>
      <c r="E37" s="1"/>
    </row>
    <row r="38" spans="1:5">
      <c r="A38" s="3" t="str">
        <f>Sheet2!$A33</f>
        <v>40D경험치카드</v>
      </c>
      <c r="B38" s="4">
        <v>0</v>
      </c>
      <c r="C38" s="1" t="str">
        <f>IF(Sheet2!E33,"사용가능","사용불가")</f>
        <v>사용불가</v>
      </c>
      <c r="D38" s="1" t="str">
        <f>IF(Sheet2!E33=1," ","경험치를 입력해주세요")</f>
        <v>경험치를 입력해주세요</v>
      </c>
      <c r="E38" s="1"/>
    </row>
    <row r="39" spans="1:5">
      <c r="A39" s="3" t="str">
        <f>Sheet2!$A34</f>
        <v>40E경험치카드</v>
      </c>
      <c r="B39" s="4">
        <v>0</v>
      </c>
      <c r="C39" s="1" t="str">
        <f>IF(Sheet2!E34,"사용가능","사용불가")</f>
        <v>사용가능</v>
      </c>
      <c r="D39" s="1" t="str">
        <f>IF(Sheet2!E34=1," ","경험치를 입력해주세요")</f>
        <v xml:space="preserve"> </v>
      </c>
      <c r="E39" s="1"/>
    </row>
    <row r="40" spans="1:5">
      <c r="A40" s="3" t="str">
        <f>Sheet2!$A35</f>
        <v>40F경험치카드</v>
      </c>
      <c r="B40" s="4">
        <v>0</v>
      </c>
      <c r="C40" s="1" t="str">
        <f>IF(Sheet2!E35,"사용가능","사용불가")</f>
        <v>사용불가</v>
      </c>
      <c r="D40" s="1" t="str">
        <f>IF(Sheet2!E35=1," ","경험치를 입력해주세요")</f>
        <v>경험치를 입력해주세요</v>
      </c>
      <c r="E40" s="1"/>
    </row>
    <row r="41" spans="1:5">
      <c r="A41" s="3" t="str">
        <f>Sheet2!$A36</f>
        <v>40G경험치카드</v>
      </c>
      <c r="B41" s="4">
        <v>0</v>
      </c>
      <c r="C41" s="1" t="str">
        <f>IF(Sheet2!E36,"사용가능","사용불가")</f>
        <v>사용가능</v>
      </c>
      <c r="D41" s="1" t="str">
        <f>IF(Sheet2!E36=1," ","경험치를 입력해주세요")</f>
        <v xml:space="preserve"> </v>
      </c>
      <c r="E41" s="1"/>
    </row>
    <row r="42" spans="1:5">
      <c r="A42" s="3" t="str">
        <f>Sheet2!$A37</f>
        <v>40H경험치카드</v>
      </c>
      <c r="B42" s="4">
        <v>0</v>
      </c>
      <c r="C42" s="1" t="str">
        <f>IF(Sheet2!E37,"사용가능","사용불가")</f>
        <v>사용불가</v>
      </c>
      <c r="D42" s="1" t="str">
        <f>IF(Sheet2!E37=1," ","경험치를 입력해주세요")</f>
        <v>경험치를 입력해주세요</v>
      </c>
      <c r="E42" s="1"/>
    </row>
    <row r="43" spans="1:5">
      <c r="A43" s="4" t="str">
        <f>Sheet2!$A38</f>
        <v>50A경험치카드</v>
      </c>
      <c r="B43" s="3">
        <v>0</v>
      </c>
      <c r="C43" s="1" t="str">
        <f>IF(Sheet2!E38,"사용가능","사용불가")</f>
        <v>사용가능</v>
      </c>
      <c r="D43" s="1" t="str">
        <f>IF(Sheet2!E38=1," ","경험치를 입력해주세요")</f>
        <v xml:space="preserve"> </v>
      </c>
      <c r="E43" s="1"/>
    </row>
    <row r="44" spans="1:5">
      <c r="A44" s="4" t="str">
        <f>Sheet2!$A39</f>
        <v>50B경험치카드</v>
      </c>
      <c r="B44" s="3">
        <v>0</v>
      </c>
      <c r="C44" s="1" t="str">
        <f>IF(Sheet2!E39,"사용가능","사용불가")</f>
        <v>사용가능</v>
      </c>
      <c r="D44" s="1" t="str">
        <f>IF(Sheet2!E39=1," ","경험치를 입력해주세요")</f>
        <v xml:space="preserve"> </v>
      </c>
      <c r="E44" s="1"/>
    </row>
    <row r="45" spans="1:5">
      <c r="A45" s="4" t="str">
        <f>Sheet2!$A40</f>
        <v>50C경험치카드</v>
      </c>
      <c r="B45" s="3">
        <v>0</v>
      </c>
      <c r="C45" s="1" t="str">
        <f>IF(Sheet2!E40,"사용가능","사용불가")</f>
        <v>사용불가</v>
      </c>
      <c r="D45" s="1" t="str">
        <f>IF(Sheet2!E40=1," ","경험치를 입력해주세요")</f>
        <v>경험치를 입력해주세요</v>
      </c>
      <c r="E45" s="1"/>
    </row>
    <row r="46" spans="1:5">
      <c r="A46" s="4" t="str">
        <f>Sheet2!$A41</f>
        <v>50D경험치카드</v>
      </c>
      <c r="B46" s="3">
        <v>0</v>
      </c>
      <c r="C46" s="1" t="str">
        <f>IF(Sheet2!E41,"사용가능","사용불가")</f>
        <v>사용불가</v>
      </c>
      <c r="D46" s="1" t="str">
        <f>IF(Sheet2!E41=1," ","경험치를 입력해주세요")</f>
        <v>경험치를 입력해주세요</v>
      </c>
      <c r="E46" s="1"/>
    </row>
    <row r="47" spans="1:5">
      <c r="A47" s="4" t="str">
        <f>Sheet2!$A42</f>
        <v>50E경험치카드</v>
      </c>
      <c r="B47" s="3">
        <v>0</v>
      </c>
      <c r="C47" s="1" t="str">
        <f>IF(Sheet2!E42,"사용가능","사용불가")</f>
        <v>사용가능</v>
      </c>
      <c r="D47" s="1" t="str">
        <f>IF(Sheet2!E42=1," ","경험치를 입력해주세요")</f>
        <v xml:space="preserve"> </v>
      </c>
      <c r="E47" s="1"/>
    </row>
    <row r="48" spans="1:5">
      <c r="A48" s="4" t="str">
        <f>Sheet2!$A43</f>
        <v>50F경험치카드</v>
      </c>
      <c r="B48" s="3">
        <v>0</v>
      </c>
      <c r="C48" s="1" t="str">
        <f>IF(Sheet2!E43,"사용가능","사용불가")</f>
        <v>사용불가</v>
      </c>
      <c r="D48" s="1" t="str">
        <f>IF(Sheet2!E43=1," ","경험치를 입력해주세요")</f>
        <v>경험치를 입력해주세요</v>
      </c>
      <c r="E48" s="1"/>
    </row>
    <row r="49" spans="1:5">
      <c r="A49" s="4" t="str">
        <f>Sheet2!$A44</f>
        <v>50G경험치카드</v>
      </c>
      <c r="B49" s="3">
        <v>0</v>
      </c>
      <c r="C49" s="1" t="str">
        <f>IF(Sheet2!E44,"사용가능","사용불가")</f>
        <v>사용가능</v>
      </c>
      <c r="D49" s="1" t="str">
        <f>IF(Sheet2!E44=1," ","경험치를 입력해주세요")</f>
        <v xml:space="preserve"> </v>
      </c>
      <c r="E49" s="1"/>
    </row>
    <row r="50" spans="1:5">
      <c r="A50" s="4" t="str">
        <f>Sheet2!$A45</f>
        <v>50H경험치카드</v>
      </c>
      <c r="B50" s="3">
        <v>0</v>
      </c>
      <c r="C50" s="1" t="str">
        <f>IF(Sheet2!E45,"사용가능","사용불가")</f>
        <v>사용불가</v>
      </c>
      <c r="D50" s="1" t="str">
        <f>IF(Sheet2!E45=1," ","경험치를 입력해주세요")</f>
        <v>경험치를 입력해주세요</v>
      </c>
      <c r="E50" s="1"/>
    </row>
    <row r="51" spans="1:5">
      <c r="A51" s="3" t="str">
        <f>Sheet2!$A46</f>
        <v>60A경험치카드</v>
      </c>
      <c r="B51" s="4">
        <v>0</v>
      </c>
      <c r="C51" s="1" t="str">
        <f>IF(Sheet2!E46,"사용가능","사용불가")</f>
        <v>사용불가</v>
      </c>
      <c r="D51" s="1" t="str">
        <f>IF(Sheet2!E46=1," ","경험치를 입력해주세요")</f>
        <v>경험치를 입력해주세요</v>
      </c>
      <c r="E51" s="1"/>
    </row>
    <row r="52" spans="1:5">
      <c r="A52" s="3" t="str">
        <f>Sheet2!$A47</f>
        <v>60B경험치카드</v>
      </c>
      <c r="B52" s="4">
        <v>0</v>
      </c>
      <c r="C52" s="1" t="str">
        <f>IF(Sheet2!E47,"사용가능","사용불가")</f>
        <v>사용불가</v>
      </c>
      <c r="D52" s="1" t="str">
        <f>IF(Sheet2!E47=1," ","경험치를 입력해주세요")</f>
        <v>경험치를 입력해주세요</v>
      </c>
      <c r="E52" s="1"/>
    </row>
    <row r="53" spans="1:5">
      <c r="A53" s="3" t="str">
        <f>Sheet2!$A48</f>
        <v>60C경험치카드</v>
      </c>
      <c r="B53" s="4">
        <v>0</v>
      </c>
      <c r="C53" s="1" t="str">
        <f>IF(Sheet2!E48,"사용가능","사용불가")</f>
        <v>사용가능</v>
      </c>
      <c r="D53" s="1" t="str">
        <f>IF(Sheet2!E48=1," ","경험치를 입력해주세요")</f>
        <v xml:space="preserve"> </v>
      </c>
      <c r="E53" s="1"/>
    </row>
    <row r="54" spans="1:5">
      <c r="A54" s="3" t="str">
        <f>Sheet2!$A49</f>
        <v>60D경험치카드</v>
      </c>
      <c r="B54" s="4">
        <v>0</v>
      </c>
      <c r="C54" s="1" t="str">
        <f>IF(Sheet2!E49,"사용가능","사용불가")</f>
        <v>사용불가</v>
      </c>
      <c r="D54" s="1" t="str">
        <f>IF(Sheet2!E49=1," ","경험치를 입력해주세요")</f>
        <v>경험치를 입력해주세요</v>
      </c>
      <c r="E54" s="1"/>
    </row>
    <row r="55" spans="1:5">
      <c r="A55" s="3" t="str">
        <f>Sheet2!$A50</f>
        <v>60E경험치카드</v>
      </c>
      <c r="B55" s="4">
        <v>0</v>
      </c>
      <c r="C55" s="1" t="str">
        <f>IF(Sheet2!E50,"사용가능","사용불가")</f>
        <v>사용가능</v>
      </c>
      <c r="D55" s="1" t="str">
        <f>IF(Sheet2!E50=1," ","경험치를 입력해주세요")</f>
        <v xml:space="preserve"> </v>
      </c>
      <c r="E55" s="1"/>
    </row>
    <row r="56" spans="1:5">
      <c r="A56" s="3" t="str">
        <f>Sheet2!$A51</f>
        <v>60F경험치카드</v>
      </c>
      <c r="B56" s="4">
        <v>0</v>
      </c>
      <c r="C56" s="1" t="str">
        <f>IF(Sheet2!E51,"사용가능","사용불가")</f>
        <v>사용불가</v>
      </c>
      <c r="D56" s="1" t="str">
        <f>IF(Sheet2!E51=1," ","경험치를 입력해주세요")</f>
        <v>경험치를 입력해주세요</v>
      </c>
      <c r="E56" s="1"/>
    </row>
    <row r="57" spans="1:5">
      <c r="A57" s="3" t="str">
        <f>Sheet2!$A52</f>
        <v>60G경험치카드</v>
      </c>
      <c r="B57" s="4">
        <v>0</v>
      </c>
      <c r="C57" s="1" t="str">
        <f>IF(Sheet2!E52,"사용가능","사용불가")</f>
        <v>사용불가</v>
      </c>
      <c r="D57" s="1" t="str">
        <f>IF(Sheet2!E52=1," ","경험치를 입력해주세요")</f>
        <v>경험치를 입력해주세요</v>
      </c>
      <c r="E57" s="1"/>
    </row>
    <row r="58" spans="1:5">
      <c r="A58" s="3" t="str">
        <f>Sheet2!$A53</f>
        <v>60H경험치카드</v>
      </c>
      <c r="B58" s="4">
        <v>0</v>
      </c>
      <c r="C58" s="1" t="str">
        <f>IF(Sheet2!E53,"사용가능","사용불가")</f>
        <v>사용가능</v>
      </c>
      <c r="D58" s="1" t="str">
        <f>IF(Sheet2!E53=1," ","경험치를 입력해주세요")</f>
        <v xml:space="preserve"> </v>
      </c>
      <c r="E58" s="1"/>
    </row>
    <row r="59" spans="1:5">
      <c r="A59" s="4" t="str">
        <f>Sheet2!$A54</f>
        <v>70A경험치카드</v>
      </c>
      <c r="B59" s="3">
        <v>0</v>
      </c>
      <c r="C59" s="1" t="str">
        <f>IF(Sheet2!E54,"사용가능","사용불가")</f>
        <v>사용불가</v>
      </c>
      <c r="D59" s="1" t="str">
        <f>IF(Sheet2!E54=1," ","경험치를 입력해주세요")</f>
        <v>경험치를 입력해주세요</v>
      </c>
      <c r="E59" s="1"/>
    </row>
    <row r="60" spans="1:5">
      <c r="A60" s="4" t="str">
        <f>Sheet2!$A55</f>
        <v>70B경험치카드</v>
      </c>
      <c r="B60" s="3">
        <v>0</v>
      </c>
      <c r="C60" s="1" t="str">
        <f>IF(Sheet2!E55,"사용가능","사용불가")</f>
        <v>사용불가</v>
      </c>
      <c r="D60" s="1" t="str">
        <f>IF(Sheet2!E55=1," ","경험치를 입력해주세요")</f>
        <v>경험치를 입력해주세요</v>
      </c>
      <c r="E60" s="1"/>
    </row>
    <row r="61" spans="1:5">
      <c r="A61" s="4" t="str">
        <f>Sheet2!$A56</f>
        <v>70C경험치카드</v>
      </c>
      <c r="B61" s="3">
        <v>0</v>
      </c>
      <c r="C61" s="1" t="str">
        <f>IF(Sheet2!E56,"사용가능","사용불가")</f>
        <v>사용불가</v>
      </c>
      <c r="D61" s="1" t="str">
        <f>IF(Sheet2!E56=1," ","경험치를 입력해주세요")</f>
        <v>경험치를 입력해주세요</v>
      </c>
      <c r="E61" s="1"/>
    </row>
    <row r="62" spans="1:5">
      <c r="A62" s="4" t="str">
        <f>Sheet2!$A57</f>
        <v>70D경험치카드</v>
      </c>
      <c r="B62" s="3">
        <v>0</v>
      </c>
      <c r="C62" s="1" t="str">
        <f>IF(Sheet2!E57,"사용가능","사용불가")</f>
        <v>사용불가</v>
      </c>
      <c r="D62" s="1" t="str">
        <f>IF(Sheet2!E57=1," ","경험치를 입력해주세요")</f>
        <v>경험치를 입력해주세요</v>
      </c>
      <c r="E62" s="1"/>
    </row>
    <row r="63" spans="1:5">
      <c r="A63" s="4" t="str">
        <f>Sheet2!$A58</f>
        <v>70E경험치카드</v>
      </c>
      <c r="B63" s="3">
        <v>0</v>
      </c>
      <c r="C63" s="1" t="str">
        <f>IF(Sheet2!E58,"사용가능","사용불가")</f>
        <v>사용불가</v>
      </c>
      <c r="D63" s="1" t="str">
        <f>IF(Sheet2!E58=1," ","경험치를 입력해주세요")</f>
        <v>경험치를 입력해주세요</v>
      </c>
      <c r="E63" s="1"/>
    </row>
    <row r="64" spans="1:5">
      <c r="A64" s="4" t="str">
        <f>Sheet2!$A59</f>
        <v>70F경험치카드</v>
      </c>
      <c r="B64" s="3">
        <v>0</v>
      </c>
      <c r="C64" s="1" t="str">
        <f>IF(Sheet2!E59,"사용가능","사용불가")</f>
        <v>사용불가</v>
      </c>
      <c r="D64" s="1" t="str">
        <f>IF(Sheet2!E59=1," ","경험치를 입력해주세요")</f>
        <v>경험치를 입력해주세요</v>
      </c>
      <c r="E64" s="1"/>
    </row>
    <row r="65" spans="1:5">
      <c r="A65" s="4" t="str">
        <f>Sheet2!$A60</f>
        <v>70G경험치카드</v>
      </c>
      <c r="B65" s="3">
        <v>0</v>
      </c>
      <c r="C65" s="1" t="str">
        <f>IF(Sheet2!E60,"사용가능","사용불가")</f>
        <v>사용가능</v>
      </c>
      <c r="D65" s="1" t="str">
        <f>IF(Sheet2!E60=1," ","경험치를 입력해주세요")</f>
        <v xml:space="preserve"> </v>
      </c>
      <c r="E65" s="1"/>
    </row>
    <row r="66" spans="1:5">
      <c r="A66" s="4" t="str">
        <f>Sheet2!$A61</f>
        <v>70H경험치카드</v>
      </c>
      <c r="B66" s="3">
        <v>0</v>
      </c>
      <c r="C66" s="1" t="str">
        <f>IF(Sheet2!E61,"사용가능","사용불가")</f>
        <v>사용불가</v>
      </c>
      <c r="D66" s="1" t="str">
        <f>IF(Sheet2!E61=1," ","경험치를 입력해주세요")</f>
        <v>경험치를 입력해주세요</v>
      </c>
      <c r="E66" s="1"/>
    </row>
    <row r="67" spans="1:5">
      <c r="A67" s="3" t="str">
        <f>Sheet2!$A62</f>
        <v>80A경험치카드</v>
      </c>
      <c r="B67" s="4">
        <v>0</v>
      </c>
      <c r="C67" s="1" t="str">
        <f>IF(Sheet2!E62,"사용가능","사용불가")</f>
        <v>사용불가</v>
      </c>
      <c r="D67" s="1" t="str">
        <f>IF(Sheet2!E62=1," ","경험치를 입력해주세요")</f>
        <v>경험치를 입력해주세요</v>
      </c>
      <c r="E67" s="1"/>
    </row>
    <row r="68" spans="1:5">
      <c r="A68" s="3" t="str">
        <f>Sheet2!$A63</f>
        <v>80B경험치카드</v>
      </c>
      <c r="B68" s="4">
        <v>0</v>
      </c>
      <c r="C68" s="1" t="str">
        <f>IF(Sheet2!E63,"사용가능","사용불가")</f>
        <v>사용가능</v>
      </c>
      <c r="D68" s="1" t="str">
        <f>IF(Sheet2!E63=1," ","경험치를 입력해주세요")</f>
        <v xml:space="preserve"> </v>
      </c>
      <c r="E68" s="1"/>
    </row>
    <row r="69" spans="1:5">
      <c r="A69" s="3" t="str">
        <f>Sheet2!$A64</f>
        <v>80C경험치카드</v>
      </c>
      <c r="B69" s="4">
        <v>0</v>
      </c>
      <c r="C69" s="1" t="str">
        <f>IF(Sheet2!E64,"사용가능","사용불가")</f>
        <v>사용불가</v>
      </c>
      <c r="D69" s="1" t="str">
        <f>IF(Sheet2!E64=1," ","경험치를 입력해주세요")</f>
        <v>경험치를 입력해주세요</v>
      </c>
      <c r="E69" s="1"/>
    </row>
    <row r="70" spans="1:5">
      <c r="A70" s="3" t="str">
        <f>Sheet2!$A65</f>
        <v>80D경험치카드</v>
      </c>
      <c r="B70" s="4">
        <v>0</v>
      </c>
      <c r="C70" s="1" t="str">
        <f>IF(Sheet2!E65,"사용가능","사용불가")</f>
        <v>사용불가</v>
      </c>
      <c r="D70" s="1" t="str">
        <f>IF(Sheet2!E65=1," ","경험치를 입력해주세요")</f>
        <v>경험치를 입력해주세요</v>
      </c>
      <c r="E70" s="1"/>
    </row>
    <row r="71" spans="1:5">
      <c r="A71" s="3" t="str">
        <f>Sheet2!$A66</f>
        <v>80E경험치카드</v>
      </c>
      <c r="B71" s="4">
        <v>0</v>
      </c>
      <c r="C71" s="1" t="str">
        <f>IF(Sheet2!E66,"사용가능","사용불가")</f>
        <v>사용불가</v>
      </c>
      <c r="D71" s="1" t="str">
        <f>IF(Sheet2!E66=1," ","경험치를 입력해주세요")</f>
        <v>경험치를 입력해주세요</v>
      </c>
      <c r="E71" s="1"/>
    </row>
    <row r="72" spans="1:5">
      <c r="A72" s="3" t="str">
        <f>Sheet2!$A67</f>
        <v>80F경험치카드</v>
      </c>
      <c r="B72" s="4">
        <v>0</v>
      </c>
      <c r="C72" s="1" t="str">
        <f>IF(Sheet2!E67,"사용가능","사용불가")</f>
        <v>사용가능</v>
      </c>
      <c r="D72" s="1" t="str">
        <f>IF(Sheet2!E67=1," ","경험치를 입력해주세요")</f>
        <v xml:space="preserve"> </v>
      </c>
      <c r="E72" s="1"/>
    </row>
    <row r="73" spans="1:5">
      <c r="A73" s="3" t="str">
        <f>Sheet2!$A68</f>
        <v>80G경험치카드</v>
      </c>
      <c r="B73" s="4">
        <v>0</v>
      </c>
      <c r="C73" s="1" t="str">
        <f>IF(Sheet2!E68,"사용가능","사용불가")</f>
        <v>사용불가</v>
      </c>
      <c r="D73" s="1" t="str">
        <f>IF(Sheet2!E68=1," ","경험치를 입력해주세요")</f>
        <v>경험치를 입력해주세요</v>
      </c>
      <c r="E73" s="1"/>
    </row>
    <row r="74" spans="1:5">
      <c r="A74" s="3" t="str">
        <f>Sheet2!$A69</f>
        <v>80H경험치카드</v>
      </c>
      <c r="B74" s="4">
        <v>0</v>
      </c>
      <c r="C74" s="1" t="str">
        <f>IF(Sheet2!E69,"사용가능","사용불가")</f>
        <v>사용가능</v>
      </c>
      <c r="D74" s="1" t="str">
        <f>IF(Sheet2!E69=1," ","경험치를 입력해주세요")</f>
        <v xml:space="preserve"> </v>
      </c>
      <c r="E74" s="1"/>
    </row>
    <row r="75" spans="1:5">
      <c r="A75" s="4" t="str">
        <f>Sheet2!$A70</f>
        <v>90A경험치카드</v>
      </c>
      <c r="B75" s="3">
        <v>0</v>
      </c>
      <c r="C75" s="1" t="str">
        <f>IF(Sheet2!E70,"사용가능","사용불가")</f>
        <v>사용가능</v>
      </c>
      <c r="D75" s="1" t="str">
        <f>IF(Sheet2!E70=1," ","경험치를 입력해주세요")</f>
        <v xml:space="preserve"> </v>
      </c>
      <c r="E75" s="1"/>
    </row>
    <row r="76" spans="1:5">
      <c r="A76" s="4" t="str">
        <f>Sheet2!$A71</f>
        <v>90B경험치카드</v>
      </c>
      <c r="B76" s="3">
        <v>0</v>
      </c>
      <c r="C76" s="1" t="str">
        <f>IF(Sheet2!E71,"사용가능","사용불가")</f>
        <v>사용가능</v>
      </c>
      <c r="D76" s="1" t="str">
        <f>IF(Sheet2!E71=1," ","경험치를 입력해주세요")</f>
        <v xml:space="preserve"> </v>
      </c>
      <c r="E76" s="1"/>
    </row>
    <row r="77" spans="1:5">
      <c r="A77" s="4" t="str">
        <f>Sheet2!$A72</f>
        <v>90C경험치카드</v>
      </c>
      <c r="B77" s="3">
        <v>0</v>
      </c>
      <c r="C77" s="1" t="str">
        <f>IF(Sheet2!E72,"사용가능","사용불가")</f>
        <v>사용가능</v>
      </c>
      <c r="D77" s="1" t="str">
        <f>IF(Sheet2!E72=1," ","경험치를 입력해주세요")</f>
        <v xml:space="preserve"> </v>
      </c>
      <c r="E77" s="1"/>
    </row>
    <row r="78" spans="1:5">
      <c r="A78" s="4" t="str">
        <f>Sheet2!$A73</f>
        <v>90D경험치카드</v>
      </c>
      <c r="B78" s="3">
        <v>0</v>
      </c>
      <c r="C78" s="1" t="str">
        <f>IF(Sheet2!E73,"사용가능","사용불가")</f>
        <v>사용불가</v>
      </c>
      <c r="D78" s="1" t="str">
        <f>IF(Sheet2!E73=1," ","경험치를 입력해주세요")</f>
        <v>경험치를 입력해주세요</v>
      </c>
      <c r="E78" s="1"/>
    </row>
    <row r="79" spans="1:5">
      <c r="A79" s="4" t="str">
        <f>Sheet2!$A74</f>
        <v>90E경험치카드</v>
      </c>
      <c r="B79" s="3">
        <v>0</v>
      </c>
      <c r="C79" s="1" t="str">
        <f>IF(Sheet2!E74,"사용가능","사용불가")</f>
        <v>사용불가</v>
      </c>
      <c r="D79" s="1" t="str">
        <f>IF(Sheet2!E74=1," ","경험치를 입력해주세요")</f>
        <v>경험치를 입력해주세요</v>
      </c>
      <c r="E79" s="1"/>
    </row>
    <row r="80" spans="1:5">
      <c r="A80" s="4" t="str">
        <f>Sheet2!$A75</f>
        <v>90F경험치카드</v>
      </c>
      <c r="B80" s="3">
        <v>0</v>
      </c>
      <c r="C80" s="1" t="str">
        <f>IF(Sheet2!E75,"사용가능","사용불가")</f>
        <v>사용가능</v>
      </c>
      <c r="D80" s="1" t="str">
        <f>IF(Sheet2!E75=1," ","경험치를 입력해주세요")</f>
        <v xml:space="preserve"> </v>
      </c>
      <c r="E80" s="1"/>
    </row>
    <row r="81" spans="1:5">
      <c r="A81" s="4" t="str">
        <f>Sheet2!$A76</f>
        <v>90G경험치카드</v>
      </c>
      <c r="B81" s="3">
        <v>0</v>
      </c>
      <c r="C81" s="1" t="str">
        <f>IF(Sheet2!E76,"사용가능","사용불가")</f>
        <v>사용가능</v>
      </c>
      <c r="D81" s="1" t="str">
        <f>IF(Sheet2!E76=1," ","경험치를 입력해주세요")</f>
        <v xml:space="preserve"> </v>
      </c>
      <c r="E81" s="1"/>
    </row>
    <row r="82" spans="1:5">
      <c r="A82" s="4" t="str">
        <f>Sheet2!$A77</f>
        <v>90H경험치카드</v>
      </c>
      <c r="B82" s="3">
        <v>0</v>
      </c>
      <c r="C82" s="1" t="str">
        <f>IF(Sheet2!E77,"사용가능","사용불가")</f>
        <v>사용가능</v>
      </c>
      <c r="D82" s="1" t="str">
        <f>IF(Sheet2!E77=1," ","경험치를 입력해주세요")</f>
        <v xml:space="preserve"> </v>
      </c>
      <c r="E82" s="1"/>
    </row>
    <row r="83" spans="1:5">
      <c r="A83" s="3" t="str">
        <f>Sheet2!$A78</f>
        <v>베테랑B경험치카드</v>
      </c>
      <c r="B83" s="4">
        <v>0</v>
      </c>
      <c r="C83" s="1" t="str">
        <f>IF(Sheet2!E78,"사용가능","사용불가")</f>
        <v>사용가능</v>
      </c>
      <c r="D83" s="1" t="str">
        <f>IF(Sheet2!E78=1," ","경험치를 입력해주세요")</f>
        <v xml:space="preserve"> </v>
      </c>
      <c r="E83" s="1"/>
    </row>
    <row r="84" spans="1:5">
      <c r="A84" s="3" t="str">
        <f>Sheet2!$A79</f>
        <v>베테랑G경험치카드</v>
      </c>
      <c r="B84" s="4">
        <v>0</v>
      </c>
      <c r="C84" s="1" t="str">
        <f>IF(Sheet2!E79,"사용가능","사용불가")</f>
        <v>사용가능</v>
      </c>
      <c r="D84" s="1" t="str">
        <f>IF(Sheet2!E79=1," ","경험치를 입력해주세요")</f>
        <v xml:space="preserve"> </v>
      </c>
      <c r="E84" s="1"/>
    </row>
    <row r="85" spans="1:5">
      <c r="A85" s="4" t="str">
        <f>Sheet2!$A80</f>
        <v>익스퍼트B경험치카드</v>
      </c>
      <c r="B85" s="3">
        <v>0</v>
      </c>
      <c r="C85" s="1" t="str">
        <f>IF(Sheet2!E80,"사용가능","사용불가")</f>
        <v>사용가능</v>
      </c>
      <c r="D85" s="1" t="str">
        <f>IF(Sheet2!E80=1," ","경험치를 입력해주세요")</f>
        <v xml:space="preserve"> </v>
      </c>
      <c r="E85" s="1"/>
    </row>
    <row r="86" spans="1:5">
      <c r="A86" s="4" t="str">
        <f>Sheet2!$A81</f>
        <v>익스퍼트G경험치카드</v>
      </c>
      <c r="B86" s="3">
        <v>0</v>
      </c>
      <c r="C86" s="1" t="str">
        <f>IF(Sheet2!E81,"사용가능","사용불가")</f>
        <v>사용가능</v>
      </c>
      <c r="D86" s="1" t="str">
        <f>IF(Sheet2!E81=1," ","경험치를 입력해주세요")</f>
        <v xml:space="preserve"> </v>
      </c>
      <c r="E86" s="1"/>
    </row>
  </sheetData>
  <mergeCells count="4">
    <mergeCell ref="A6:B6"/>
    <mergeCell ref="A1:H1"/>
    <mergeCell ref="D6:E6"/>
    <mergeCell ref="F6:H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tabSelected="1" workbookViewId="0">
      <selection activeCell="A2" sqref="A2:B81"/>
    </sheetView>
  </sheetViews>
  <sheetFormatPr defaultRowHeight="16.5"/>
  <cols>
    <col min="1" max="1" width="20.75" bestFit="1" customWidth="1"/>
    <col min="2" max="2" width="24.875" bestFit="1" customWidth="1"/>
    <col min="3" max="3" width="11" bestFit="1" customWidth="1"/>
    <col min="4" max="4" width="11.625" bestFit="1" customWidth="1"/>
    <col min="5" max="6" width="8.625" customWidth="1"/>
    <col min="14" max="14" width="11" bestFit="1" customWidth="1"/>
  </cols>
  <sheetData>
    <row r="1" spans="1:17" ht="17.25" thickBot="1">
      <c r="A1" s="1" t="s">
        <v>65</v>
      </c>
      <c r="B1" s="1" t="s">
        <v>66</v>
      </c>
      <c r="C1" s="1" t="s">
        <v>86</v>
      </c>
      <c r="D1" s="1" t="s">
        <v>101</v>
      </c>
      <c r="E1" s="1" t="s">
        <v>103</v>
      </c>
    </row>
    <row r="2" spans="1:17" ht="18" thickTop="1" thickBot="1">
      <c r="A2" s="26" t="s">
        <v>67</v>
      </c>
      <c r="B2" s="26">
        <v>10</v>
      </c>
      <c r="C2">
        <f>Sheet1!B7</f>
        <v>0</v>
      </c>
      <c r="D2">
        <f>B2*C2</f>
        <v>0</v>
      </c>
      <c r="E2">
        <f>IF(B2&gt;0,1,0)</f>
        <v>1</v>
      </c>
      <c r="G2" s="5"/>
      <c r="H2" s="17">
        <v>1</v>
      </c>
      <c r="I2" s="17">
        <v>10</v>
      </c>
      <c r="J2" s="17">
        <v>20</v>
      </c>
      <c r="K2" s="17">
        <v>30</v>
      </c>
      <c r="L2" s="17">
        <v>40</v>
      </c>
      <c r="M2" s="17">
        <v>50</v>
      </c>
      <c r="N2" s="17">
        <v>60</v>
      </c>
      <c r="O2" s="17">
        <v>70</v>
      </c>
      <c r="P2" s="17">
        <v>80</v>
      </c>
      <c r="Q2" s="18">
        <v>90</v>
      </c>
    </row>
    <row r="3" spans="1:17" ht="17.25" thickTop="1">
      <c r="A3" s="26" t="s">
        <v>68</v>
      </c>
      <c r="B3" s="26">
        <v>40</v>
      </c>
      <c r="C3">
        <f>Sheet1!B8</f>
        <v>0</v>
      </c>
      <c r="D3">
        <f t="shared" ref="D3:D68" si="0">B3*C3</f>
        <v>0</v>
      </c>
      <c r="E3">
        <f t="shared" ref="E3:E68" si="1">IF(B3&gt;0,1,0)</f>
        <v>1</v>
      </c>
      <c r="G3" s="15" t="s">
        <v>93</v>
      </c>
      <c r="H3" s="5">
        <f>B2</f>
        <v>10</v>
      </c>
      <c r="I3" s="13">
        <f>B8</f>
        <v>0</v>
      </c>
      <c r="J3" s="13">
        <f>B14</f>
        <v>0</v>
      </c>
      <c r="K3" s="13">
        <f>B22</f>
        <v>15300</v>
      </c>
      <c r="L3" s="13">
        <f>B30</f>
        <v>26400</v>
      </c>
      <c r="M3" s="13">
        <f>B38</f>
        <v>40500</v>
      </c>
      <c r="N3" s="13">
        <f>B46</f>
        <v>0</v>
      </c>
      <c r="O3" s="13">
        <f>B54</f>
        <v>0</v>
      </c>
      <c r="P3" s="13">
        <f>B62</f>
        <v>0</v>
      </c>
      <c r="Q3" s="14">
        <f>B70</f>
        <v>120000</v>
      </c>
    </row>
    <row r="4" spans="1:17">
      <c r="A4" s="26" t="s">
        <v>69</v>
      </c>
      <c r="B4" s="26">
        <v>160</v>
      </c>
      <c r="C4">
        <f>Sheet1!B9</f>
        <v>0</v>
      </c>
      <c r="D4">
        <f t="shared" si="0"/>
        <v>0</v>
      </c>
      <c r="E4">
        <f t="shared" si="1"/>
        <v>1</v>
      </c>
      <c r="G4" s="15" t="s">
        <v>94</v>
      </c>
      <c r="H4" s="8">
        <f>B3</f>
        <v>40</v>
      </c>
      <c r="I4" s="2">
        <f>B9</f>
        <v>1440</v>
      </c>
      <c r="J4" s="2">
        <f>B15</f>
        <v>4840</v>
      </c>
      <c r="K4" s="2">
        <f>B23</f>
        <v>0</v>
      </c>
      <c r="L4" s="2">
        <f>B31</f>
        <v>0</v>
      </c>
      <c r="M4" s="2">
        <f>B39</f>
        <v>43800</v>
      </c>
      <c r="N4" s="2">
        <f>B47</f>
        <v>0</v>
      </c>
      <c r="O4" s="2">
        <f>B55</f>
        <v>0</v>
      </c>
      <c r="P4" s="2">
        <f>B63</f>
        <v>100500</v>
      </c>
      <c r="Q4" s="9">
        <f>B71</f>
        <v>127500</v>
      </c>
    </row>
    <row r="5" spans="1:17">
      <c r="A5" s="26" t="s">
        <v>70</v>
      </c>
      <c r="B5" s="26">
        <v>360</v>
      </c>
      <c r="C5">
        <f>Sheet1!B10</f>
        <v>0</v>
      </c>
      <c r="D5">
        <f t="shared" si="0"/>
        <v>0</v>
      </c>
      <c r="E5">
        <f t="shared" si="1"/>
        <v>1</v>
      </c>
      <c r="G5" s="15" t="s">
        <v>95</v>
      </c>
      <c r="H5" s="8">
        <f>B4</f>
        <v>160</v>
      </c>
      <c r="I5" s="2">
        <f t="shared" ref="I5:I8" si="2">B10</f>
        <v>1960</v>
      </c>
      <c r="J5" s="2">
        <f t="shared" ref="J5:J10" si="3">B16</f>
        <v>5760</v>
      </c>
      <c r="K5" s="2">
        <f t="shared" ref="K5:K10" si="4">B24</f>
        <v>17400</v>
      </c>
      <c r="L5" s="2">
        <f t="shared" ref="L5:L10" si="5">B32</f>
        <v>0</v>
      </c>
      <c r="M5" s="2">
        <f t="shared" ref="M5:M10" si="6">B40</f>
        <v>0</v>
      </c>
      <c r="N5" s="2">
        <f t="shared" ref="N5:N10" si="7">B48</f>
        <v>65400</v>
      </c>
      <c r="O5" s="2">
        <f t="shared" ref="O5:O10" si="8">B56</f>
        <v>0</v>
      </c>
      <c r="P5" s="2">
        <f t="shared" ref="P5:P10" si="9">B64</f>
        <v>0</v>
      </c>
      <c r="Q5" s="9">
        <f t="shared" ref="Q5:Q10" si="10">B72</f>
        <v>132000</v>
      </c>
    </row>
    <row r="6" spans="1:17">
      <c r="A6" s="26" t="s">
        <v>71</v>
      </c>
      <c r="B6" s="26">
        <v>640</v>
      </c>
      <c r="C6">
        <f>Sheet1!B11</f>
        <v>0</v>
      </c>
      <c r="D6">
        <f t="shared" si="0"/>
        <v>0</v>
      </c>
      <c r="E6">
        <f t="shared" si="1"/>
        <v>1</v>
      </c>
      <c r="G6" s="15" t="s">
        <v>96</v>
      </c>
      <c r="H6" s="8">
        <f>B5</f>
        <v>360</v>
      </c>
      <c r="I6" s="2">
        <f t="shared" si="2"/>
        <v>2560</v>
      </c>
      <c r="J6" s="2">
        <f t="shared" si="3"/>
        <v>6760</v>
      </c>
      <c r="K6" s="2">
        <f t="shared" si="4"/>
        <v>0</v>
      </c>
      <c r="L6" s="2">
        <f t="shared" si="5"/>
        <v>0</v>
      </c>
      <c r="M6" s="2">
        <f t="shared" si="6"/>
        <v>0</v>
      </c>
      <c r="N6" s="2">
        <f t="shared" si="7"/>
        <v>0</v>
      </c>
      <c r="O6" s="2">
        <f t="shared" si="8"/>
        <v>0</v>
      </c>
      <c r="P6" s="2">
        <f t="shared" si="9"/>
        <v>0</v>
      </c>
      <c r="Q6" s="9">
        <f t="shared" si="10"/>
        <v>0</v>
      </c>
    </row>
    <row r="7" spans="1:17">
      <c r="A7" s="26" t="s">
        <v>72</v>
      </c>
      <c r="B7" s="26">
        <v>1000</v>
      </c>
      <c r="C7">
        <f>Sheet1!B12</f>
        <v>0</v>
      </c>
      <c r="D7">
        <f t="shared" si="0"/>
        <v>0</v>
      </c>
      <c r="E7">
        <f t="shared" si="1"/>
        <v>1</v>
      </c>
      <c r="G7" s="15" t="s">
        <v>97</v>
      </c>
      <c r="H7" s="8">
        <f>B6</f>
        <v>640</v>
      </c>
      <c r="I7" s="2">
        <f t="shared" si="2"/>
        <v>3240</v>
      </c>
      <c r="J7" s="2">
        <f t="shared" si="3"/>
        <v>7840</v>
      </c>
      <c r="K7" s="2">
        <f t="shared" si="4"/>
        <v>0</v>
      </c>
      <c r="L7" s="2">
        <f t="shared" si="5"/>
        <v>37500</v>
      </c>
      <c r="M7" s="2">
        <f t="shared" si="6"/>
        <v>54000</v>
      </c>
      <c r="N7" s="2">
        <f t="shared" si="7"/>
        <v>73500</v>
      </c>
      <c r="O7" s="2">
        <f t="shared" si="8"/>
        <v>0</v>
      </c>
      <c r="P7" s="2">
        <f t="shared" si="9"/>
        <v>0</v>
      </c>
      <c r="Q7" s="9">
        <f t="shared" si="10"/>
        <v>0</v>
      </c>
    </row>
    <row r="8" spans="1:17">
      <c r="A8" s="26" t="s">
        <v>73</v>
      </c>
      <c r="B8" s="26"/>
      <c r="C8">
        <f>Sheet1!B13</f>
        <v>0</v>
      </c>
      <c r="D8">
        <f t="shared" si="0"/>
        <v>0</v>
      </c>
      <c r="E8">
        <f t="shared" si="1"/>
        <v>0</v>
      </c>
      <c r="G8" s="15" t="s">
        <v>98</v>
      </c>
      <c r="H8" s="8">
        <f>B7</f>
        <v>1000</v>
      </c>
      <c r="I8" s="2">
        <f t="shared" si="2"/>
        <v>4000</v>
      </c>
      <c r="J8" s="2">
        <f t="shared" si="3"/>
        <v>9000</v>
      </c>
      <c r="K8" s="2">
        <f t="shared" si="4"/>
        <v>0</v>
      </c>
      <c r="L8" s="2">
        <f t="shared" si="5"/>
        <v>0</v>
      </c>
      <c r="M8" s="2">
        <f t="shared" si="6"/>
        <v>0</v>
      </c>
      <c r="N8" s="2">
        <f t="shared" si="7"/>
        <v>0</v>
      </c>
      <c r="O8" s="2">
        <f t="shared" si="8"/>
        <v>0</v>
      </c>
      <c r="P8" s="2">
        <f t="shared" si="9"/>
        <v>121500</v>
      </c>
      <c r="Q8" s="9">
        <f t="shared" si="10"/>
        <v>150000</v>
      </c>
    </row>
    <row r="9" spans="1:17">
      <c r="A9" s="26" t="s">
        <v>74</v>
      </c>
      <c r="B9" s="26">
        <v>1440</v>
      </c>
      <c r="C9">
        <f>Sheet1!B14</f>
        <v>0</v>
      </c>
      <c r="D9">
        <f t="shared" si="0"/>
        <v>0</v>
      </c>
      <c r="E9">
        <f t="shared" si="1"/>
        <v>1</v>
      </c>
      <c r="G9" s="15" t="s">
        <v>99</v>
      </c>
      <c r="H9" s="8"/>
      <c r="I9" s="2"/>
      <c r="J9" s="2">
        <f t="shared" si="3"/>
        <v>0</v>
      </c>
      <c r="K9" s="2">
        <f t="shared" si="4"/>
        <v>130000</v>
      </c>
      <c r="L9" s="2">
        <f t="shared" si="5"/>
        <v>212000</v>
      </c>
      <c r="M9" s="2">
        <f t="shared" si="6"/>
        <v>314000</v>
      </c>
      <c r="N9" s="2">
        <f t="shared" si="7"/>
        <v>0</v>
      </c>
      <c r="O9" s="2">
        <f t="shared" si="8"/>
        <v>580000</v>
      </c>
      <c r="P9" s="2">
        <f t="shared" si="9"/>
        <v>0</v>
      </c>
      <c r="Q9" s="9">
        <f t="shared" si="10"/>
        <v>540000</v>
      </c>
    </row>
    <row r="10" spans="1:17" ht="17.25" thickBot="1">
      <c r="A10" s="26" t="s">
        <v>75</v>
      </c>
      <c r="B10" s="26">
        <v>1960</v>
      </c>
      <c r="C10">
        <f>Sheet1!B15</f>
        <v>0</v>
      </c>
      <c r="D10">
        <f t="shared" si="0"/>
        <v>0</v>
      </c>
      <c r="E10">
        <f t="shared" si="1"/>
        <v>1</v>
      </c>
      <c r="G10" s="16" t="s">
        <v>100</v>
      </c>
      <c r="H10" s="10"/>
      <c r="I10" s="11"/>
      <c r="J10" s="11">
        <f t="shared" si="3"/>
        <v>0</v>
      </c>
      <c r="K10" s="11">
        <f t="shared" si="4"/>
        <v>0</v>
      </c>
      <c r="L10" s="11">
        <f t="shared" si="5"/>
        <v>0</v>
      </c>
      <c r="M10" s="11">
        <f t="shared" si="6"/>
        <v>0</v>
      </c>
      <c r="N10" s="11">
        <f t="shared" si="7"/>
        <v>436000</v>
      </c>
      <c r="O10" s="11">
        <f t="shared" si="8"/>
        <v>0</v>
      </c>
      <c r="P10" s="11">
        <f t="shared" si="9"/>
        <v>800000</v>
      </c>
      <c r="Q10" s="12">
        <f t="shared" si="10"/>
        <v>920000</v>
      </c>
    </row>
    <row r="11" spans="1:17" ht="17.25" thickTop="1">
      <c r="A11" s="26" t="s">
        <v>106</v>
      </c>
      <c r="B11" s="26">
        <v>2560</v>
      </c>
      <c r="C11">
        <f>Sheet1!B16</f>
        <v>0</v>
      </c>
      <c r="D11">
        <f t="shared" si="0"/>
        <v>0</v>
      </c>
      <c r="E11">
        <f t="shared" si="1"/>
        <v>1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>
      <c r="A12" s="26" t="s">
        <v>107</v>
      </c>
      <c r="B12" s="26">
        <v>3240</v>
      </c>
      <c r="C12">
        <f>Sheet1!B17</f>
        <v>0</v>
      </c>
      <c r="D12">
        <f t="shared" si="0"/>
        <v>0</v>
      </c>
      <c r="E12">
        <f t="shared" si="1"/>
        <v>1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>
      <c r="A13" s="26" t="s">
        <v>76</v>
      </c>
      <c r="B13" s="26">
        <v>4000</v>
      </c>
      <c r="C13">
        <f>Sheet1!B18</f>
        <v>0</v>
      </c>
      <c r="D13">
        <f t="shared" si="0"/>
        <v>0</v>
      </c>
      <c r="E13">
        <f t="shared" si="1"/>
        <v>1</v>
      </c>
    </row>
    <row r="14" spans="1:17">
      <c r="A14" s="26" t="s">
        <v>77</v>
      </c>
      <c r="B14" s="26"/>
      <c r="C14">
        <f>Sheet1!B19</f>
        <v>0</v>
      </c>
      <c r="D14">
        <f t="shared" si="0"/>
        <v>0</v>
      </c>
      <c r="E14">
        <f t="shared" si="1"/>
        <v>0</v>
      </c>
    </row>
    <row r="15" spans="1:17">
      <c r="A15" s="26" t="s">
        <v>78</v>
      </c>
      <c r="B15" s="26">
        <v>4840</v>
      </c>
      <c r="C15">
        <f>Sheet1!B20</f>
        <v>0</v>
      </c>
      <c r="D15">
        <f t="shared" si="0"/>
        <v>0</v>
      </c>
      <c r="E15">
        <f t="shared" si="1"/>
        <v>1</v>
      </c>
    </row>
    <row r="16" spans="1:17">
      <c r="A16" s="26" t="s">
        <v>79</v>
      </c>
      <c r="B16" s="26">
        <v>5760</v>
      </c>
      <c r="C16">
        <f>Sheet1!B21</f>
        <v>0</v>
      </c>
      <c r="D16">
        <f t="shared" si="0"/>
        <v>0</v>
      </c>
      <c r="E16">
        <f t="shared" si="1"/>
        <v>1</v>
      </c>
    </row>
    <row r="17" spans="1:5">
      <c r="A17" s="26" t="s">
        <v>80</v>
      </c>
      <c r="B17" s="26">
        <v>6760</v>
      </c>
      <c r="C17">
        <f>Sheet1!B22</f>
        <v>0</v>
      </c>
      <c r="D17">
        <f t="shared" si="0"/>
        <v>0</v>
      </c>
      <c r="E17">
        <f>IF(B17&gt;0,1,0)</f>
        <v>1</v>
      </c>
    </row>
    <row r="18" spans="1:5">
      <c r="A18" s="26" t="s">
        <v>81</v>
      </c>
      <c r="B18" s="26">
        <v>7840</v>
      </c>
      <c r="C18">
        <f>Sheet1!B23</f>
        <v>0</v>
      </c>
      <c r="D18">
        <f t="shared" si="0"/>
        <v>0</v>
      </c>
      <c r="E18">
        <f t="shared" si="1"/>
        <v>1</v>
      </c>
    </row>
    <row r="19" spans="1:5">
      <c r="A19" s="26" t="s">
        <v>82</v>
      </c>
      <c r="B19" s="26">
        <v>9000</v>
      </c>
      <c r="C19">
        <f>Sheet1!B24</f>
        <v>0</v>
      </c>
      <c r="D19">
        <f t="shared" si="0"/>
        <v>0</v>
      </c>
      <c r="E19">
        <f t="shared" si="1"/>
        <v>1</v>
      </c>
    </row>
    <row r="20" spans="1:5">
      <c r="A20" s="26" t="s">
        <v>83</v>
      </c>
      <c r="B20" s="26"/>
      <c r="C20">
        <f>Sheet1!B25</f>
        <v>0</v>
      </c>
      <c r="D20">
        <f t="shared" si="0"/>
        <v>0</v>
      </c>
      <c r="E20">
        <f t="shared" si="1"/>
        <v>0</v>
      </c>
    </row>
    <row r="21" spans="1:5">
      <c r="A21" s="26" t="s">
        <v>84</v>
      </c>
      <c r="B21" s="26"/>
      <c r="C21">
        <f>Sheet1!B26</f>
        <v>0</v>
      </c>
      <c r="D21">
        <f t="shared" si="0"/>
        <v>0</v>
      </c>
      <c r="E21">
        <f t="shared" si="1"/>
        <v>0</v>
      </c>
    </row>
    <row r="22" spans="1:5">
      <c r="A22" s="26" t="s">
        <v>45</v>
      </c>
      <c r="B22" s="26">
        <v>15300</v>
      </c>
      <c r="C22">
        <f>Sheet1!B27</f>
        <v>0</v>
      </c>
      <c r="D22">
        <f t="shared" si="0"/>
        <v>0</v>
      </c>
      <c r="E22">
        <f t="shared" si="1"/>
        <v>1</v>
      </c>
    </row>
    <row r="23" spans="1:5">
      <c r="A23" s="26" t="s">
        <v>46</v>
      </c>
      <c r="B23" s="26"/>
      <c r="C23">
        <f>Sheet1!B28</f>
        <v>0</v>
      </c>
      <c r="D23">
        <f t="shared" si="0"/>
        <v>0</v>
      </c>
      <c r="E23">
        <f t="shared" si="1"/>
        <v>0</v>
      </c>
    </row>
    <row r="24" spans="1:5">
      <c r="A24" s="26" t="s">
        <v>47</v>
      </c>
      <c r="B24" s="26">
        <v>17400</v>
      </c>
      <c r="C24">
        <f>Sheet1!B29</f>
        <v>0</v>
      </c>
      <c r="D24">
        <f t="shared" si="0"/>
        <v>0</v>
      </c>
      <c r="E24">
        <f t="shared" si="1"/>
        <v>1</v>
      </c>
    </row>
    <row r="25" spans="1:5">
      <c r="A25" s="26" t="s">
        <v>48</v>
      </c>
      <c r="B25" s="26"/>
      <c r="C25">
        <f>Sheet1!B30</f>
        <v>0</v>
      </c>
      <c r="D25">
        <f t="shared" si="0"/>
        <v>0</v>
      </c>
      <c r="E25">
        <f t="shared" si="1"/>
        <v>0</v>
      </c>
    </row>
    <row r="26" spans="1:5">
      <c r="A26" s="26" t="s">
        <v>49</v>
      </c>
      <c r="B26" s="26"/>
      <c r="C26">
        <f>Sheet1!B31</f>
        <v>0</v>
      </c>
      <c r="D26">
        <f t="shared" si="0"/>
        <v>0</v>
      </c>
      <c r="E26">
        <f t="shared" si="1"/>
        <v>0</v>
      </c>
    </row>
    <row r="27" spans="1:5">
      <c r="A27" s="26" t="s">
        <v>50</v>
      </c>
      <c r="B27" s="26"/>
      <c r="C27">
        <f>Sheet1!B32</f>
        <v>0</v>
      </c>
      <c r="D27">
        <f t="shared" si="0"/>
        <v>0</v>
      </c>
      <c r="E27">
        <f t="shared" si="1"/>
        <v>0</v>
      </c>
    </row>
    <row r="28" spans="1:5">
      <c r="A28" s="26" t="s">
        <v>51</v>
      </c>
      <c r="B28" s="26">
        <v>130000</v>
      </c>
      <c r="C28">
        <f>Sheet1!B33</f>
        <v>0</v>
      </c>
      <c r="D28">
        <f t="shared" si="0"/>
        <v>0</v>
      </c>
      <c r="E28">
        <f t="shared" si="1"/>
        <v>1</v>
      </c>
    </row>
    <row r="29" spans="1:5">
      <c r="A29" s="26" t="s">
        <v>52</v>
      </c>
      <c r="B29" s="26"/>
      <c r="C29">
        <f>Sheet1!B34</f>
        <v>0</v>
      </c>
      <c r="D29">
        <f t="shared" si="0"/>
        <v>0</v>
      </c>
      <c r="E29">
        <f t="shared" si="1"/>
        <v>0</v>
      </c>
    </row>
    <row r="30" spans="1:5">
      <c r="A30" s="26" t="s">
        <v>53</v>
      </c>
      <c r="B30" s="26">
        <v>26400</v>
      </c>
      <c r="C30">
        <f>Sheet1!B35</f>
        <v>0</v>
      </c>
      <c r="D30">
        <f t="shared" si="0"/>
        <v>0</v>
      </c>
      <c r="E30">
        <f t="shared" si="1"/>
        <v>1</v>
      </c>
    </row>
    <row r="31" spans="1:5">
      <c r="A31" s="26" t="s">
        <v>54</v>
      </c>
      <c r="B31" s="26"/>
      <c r="C31">
        <f>Sheet1!B36</f>
        <v>0</v>
      </c>
      <c r="D31">
        <f t="shared" si="0"/>
        <v>0</v>
      </c>
      <c r="E31">
        <f t="shared" si="1"/>
        <v>0</v>
      </c>
    </row>
    <row r="32" spans="1:5">
      <c r="A32" s="26" t="s">
        <v>55</v>
      </c>
      <c r="B32" s="26"/>
      <c r="C32">
        <f>Sheet1!B37</f>
        <v>0</v>
      </c>
      <c r="D32">
        <f t="shared" si="0"/>
        <v>0</v>
      </c>
      <c r="E32">
        <f t="shared" si="1"/>
        <v>0</v>
      </c>
    </row>
    <row r="33" spans="1:5">
      <c r="A33" s="26" t="s">
        <v>56</v>
      </c>
      <c r="B33" s="26"/>
      <c r="C33">
        <f>Sheet1!B38</f>
        <v>0</v>
      </c>
      <c r="D33">
        <f t="shared" si="0"/>
        <v>0</v>
      </c>
      <c r="E33">
        <f t="shared" si="1"/>
        <v>0</v>
      </c>
    </row>
    <row r="34" spans="1:5">
      <c r="A34" s="26" t="s">
        <v>57</v>
      </c>
      <c r="B34" s="26">
        <v>37500</v>
      </c>
      <c r="C34">
        <f>Sheet1!B39</f>
        <v>0</v>
      </c>
      <c r="D34">
        <f t="shared" si="0"/>
        <v>0</v>
      </c>
      <c r="E34">
        <f t="shared" si="1"/>
        <v>1</v>
      </c>
    </row>
    <row r="35" spans="1:5">
      <c r="A35" s="26" t="s">
        <v>58</v>
      </c>
      <c r="B35" s="26"/>
      <c r="C35">
        <f>Sheet1!B40</f>
        <v>0</v>
      </c>
      <c r="D35">
        <f t="shared" si="0"/>
        <v>0</v>
      </c>
      <c r="E35">
        <f t="shared" si="1"/>
        <v>0</v>
      </c>
    </row>
    <row r="36" spans="1:5">
      <c r="A36" s="26" t="s">
        <v>59</v>
      </c>
      <c r="B36" s="26">
        <v>212000</v>
      </c>
      <c r="C36">
        <f>Sheet1!B41</f>
        <v>0</v>
      </c>
      <c r="D36">
        <f t="shared" si="0"/>
        <v>0</v>
      </c>
      <c r="E36">
        <f t="shared" si="1"/>
        <v>1</v>
      </c>
    </row>
    <row r="37" spans="1:5">
      <c r="A37" s="26" t="s">
        <v>60</v>
      </c>
      <c r="B37" s="26"/>
      <c r="C37">
        <f>Sheet1!B42</f>
        <v>0</v>
      </c>
      <c r="D37">
        <f t="shared" si="0"/>
        <v>0</v>
      </c>
      <c r="E37">
        <f t="shared" si="1"/>
        <v>0</v>
      </c>
    </row>
    <row r="38" spans="1:5">
      <c r="A38" s="26" t="s">
        <v>61</v>
      </c>
      <c r="B38" s="26">
        <v>40500</v>
      </c>
      <c r="C38">
        <f>Sheet1!B43</f>
        <v>0</v>
      </c>
      <c r="D38">
        <f t="shared" si="0"/>
        <v>0</v>
      </c>
      <c r="E38">
        <f t="shared" si="1"/>
        <v>1</v>
      </c>
    </row>
    <row r="39" spans="1:5">
      <c r="A39" s="26" t="s">
        <v>62</v>
      </c>
      <c r="B39" s="26">
        <v>43800</v>
      </c>
      <c r="C39">
        <f>Sheet1!B44</f>
        <v>0</v>
      </c>
      <c r="D39">
        <f t="shared" si="0"/>
        <v>0</v>
      </c>
      <c r="E39">
        <f t="shared" si="1"/>
        <v>1</v>
      </c>
    </row>
    <row r="40" spans="1:5">
      <c r="A40" s="26" t="s">
        <v>63</v>
      </c>
      <c r="B40" s="26"/>
      <c r="C40">
        <f>Sheet1!B45</f>
        <v>0</v>
      </c>
      <c r="D40">
        <f t="shared" si="0"/>
        <v>0</v>
      </c>
      <c r="E40">
        <f t="shared" si="1"/>
        <v>0</v>
      </c>
    </row>
    <row r="41" spans="1:5">
      <c r="A41" s="26" t="s">
        <v>64</v>
      </c>
      <c r="B41" s="26"/>
      <c r="C41">
        <f>Sheet1!B46</f>
        <v>0</v>
      </c>
      <c r="D41">
        <f t="shared" si="0"/>
        <v>0</v>
      </c>
      <c r="E41">
        <f t="shared" si="1"/>
        <v>0</v>
      </c>
    </row>
    <row r="42" spans="1:5">
      <c r="A42" s="26" t="s">
        <v>5</v>
      </c>
      <c r="B42" s="26">
        <v>54000</v>
      </c>
      <c r="C42">
        <f>Sheet1!B47</f>
        <v>0</v>
      </c>
      <c r="D42">
        <f t="shared" si="0"/>
        <v>0</v>
      </c>
      <c r="E42">
        <f t="shared" si="1"/>
        <v>1</v>
      </c>
    </row>
    <row r="43" spans="1:5">
      <c r="A43" s="26" t="s">
        <v>6</v>
      </c>
      <c r="B43" s="26"/>
      <c r="C43">
        <f>Sheet1!B48</f>
        <v>0</v>
      </c>
      <c r="D43">
        <f t="shared" si="0"/>
        <v>0</v>
      </c>
      <c r="E43">
        <f t="shared" si="1"/>
        <v>0</v>
      </c>
    </row>
    <row r="44" spans="1:5">
      <c r="A44" s="26" t="s">
        <v>7</v>
      </c>
      <c r="B44" s="26">
        <v>314000</v>
      </c>
      <c r="C44">
        <f>Sheet1!B49</f>
        <v>0</v>
      </c>
      <c r="D44">
        <f t="shared" si="0"/>
        <v>0</v>
      </c>
      <c r="E44">
        <f t="shared" si="1"/>
        <v>1</v>
      </c>
    </row>
    <row r="45" spans="1:5">
      <c r="A45" s="26" t="s">
        <v>8</v>
      </c>
      <c r="B45" s="26"/>
      <c r="C45">
        <f>Sheet1!B50</f>
        <v>0</v>
      </c>
      <c r="D45">
        <f t="shared" si="0"/>
        <v>0</v>
      </c>
      <c r="E45">
        <f t="shared" si="1"/>
        <v>0</v>
      </c>
    </row>
    <row r="46" spans="1:5">
      <c r="A46" s="26" t="s">
        <v>9</v>
      </c>
      <c r="B46" s="26"/>
      <c r="C46">
        <f>Sheet1!B51</f>
        <v>0</v>
      </c>
      <c r="D46">
        <f t="shared" si="0"/>
        <v>0</v>
      </c>
      <c r="E46">
        <f t="shared" si="1"/>
        <v>0</v>
      </c>
    </row>
    <row r="47" spans="1:5">
      <c r="A47" s="26" t="s">
        <v>10</v>
      </c>
      <c r="B47" s="26"/>
      <c r="C47">
        <f>Sheet1!B52</f>
        <v>0</v>
      </c>
      <c r="D47">
        <f t="shared" si="0"/>
        <v>0</v>
      </c>
      <c r="E47">
        <f t="shared" si="1"/>
        <v>0</v>
      </c>
    </row>
    <row r="48" spans="1:5">
      <c r="A48" s="26" t="s">
        <v>11</v>
      </c>
      <c r="B48" s="26">
        <v>65400</v>
      </c>
      <c r="C48">
        <f>Sheet1!B53</f>
        <v>0</v>
      </c>
      <c r="D48">
        <f t="shared" si="0"/>
        <v>0</v>
      </c>
      <c r="E48">
        <f t="shared" si="1"/>
        <v>1</v>
      </c>
    </row>
    <row r="49" spans="1:5">
      <c r="A49" s="26" t="s">
        <v>12</v>
      </c>
      <c r="B49" s="26"/>
      <c r="C49">
        <f>Sheet1!B54</f>
        <v>0</v>
      </c>
      <c r="D49">
        <f t="shared" si="0"/>
        <v>0</v>
      </c>
      <c r="E49">
        <f t="shared" si="1"/>
        <v>0</v>
      </c>
    </row>
    <row r="50" spans="1:5">
      <c r="A50" s="26" t="s">
        <v>13</v>
      </c>
      <c r="B50" s="26">
        <v>73500</v>
      </c>
      <c r="C50">
        <f>Sheet1!B55</f>
        <v>0</v>
      </c>
      <c r="D50">
        <f t="shared" si="0"/>
        <v>0</v>
      </c>
      <c r="E50">
        <f t="shared" si="1"/>
        <v>1</v>
      </c>
    </row>
    <row r="51" spans="1:5">
      <c r="A51" s="26" t="s">
        <v>14</v>
      </c>
      <c r="B51" s="26"/>
      <c r="C51">
        <f>Sheet1!B56</f>
        <v>0</v>
      </c>
      <c r="D51">
        <f t="shared" si="0"/>
        <v>0</v>
      </c>
      <c r="E51">
        <f t="shared" si="1"/>
        <v>0</v>
      </c>
    </row>
    <row r="52" spans="1:5">
      <c r="A52" s="26" t="s">
        <v>15</v>
      </c>
      <c r="B52" s="26"/>
      <c r="C52">
        <f>Sheet1!B57</f>
        <v>0</v>
      </c>
      <c r="D52">
        <f t="shared" si="0"/>
        <v>0</v>
      </c>
      <c r="E52">
        <f t="shared" si="1"/>
        <v>0</v>
      </c>
    </row>
    <row r="53" spans="1:5">
      <c r="A53" s="26" t="s">
        <v>16</v>
      </c>
      <c r="B53" s="26">
        <v>436000</v>
      </c>
      <c r="C53">
        <f>Sheet1!B58</f>
        <v>0</v>
      </c>
      <c r="D53">
        <f t="shared" si="0"/>
        <v>0</v>
      </c>
      <c r="E53">
        <f t="shared" si="1"/>
        <v>1</v>
      </c>
    </row>
    <row r="54" spans="1:5">
      <c r="A54" s="26" t="s">
        <v>17</v>
      </c>
      <c r="B54" s="26"/>
      <c r="C54">
        <f>Sheet1!B59</f>
        <v>0</v>
      </c>
      <c r="D54">
        <f t="shared" si="0"/>
        <v>0</v>
      </c>
      <c r="E54">
        <f t="shared" si="1"/>
        <v>0</v>
      </c>
    </row>
    <row r="55" spans="1:5">
      <c r="A55" s="26" t="s">
        <v>18</v>
      </c>
      <c r="B55" s="26"/>
      <c r="C55">
        <f>Sheet1!B60</f>
        <v>0</v>
      </c>
      <c r="D55">
        <f t="shared" si="0"/>
        <v>0</v>
      </c>
      <c r="E55">
        <f t="shared" si="1"/>
        <v>0</v>
      </c>
    </row>
    <row r="56" spans="1:5">
      <c r="A56" s="26" t="s">
        <v>19</v>
      </c>
      <c r="B56" s="26"/>
      <c r="C56">
        <f>Sheet1!B61</f>
        <v>0</v>
      </c>
      <c r="D56">
        <f t="shared" si="0"/>
        <v>0</v>
      </c>
      <c r="E56">
        <f t="shared" si="1"/>
        <v>0</v>
      </c>
    </row>
    <row r="57" spans="1:5">
      <c r="A57" s="26" t="s">
        <v>20</v>
      </c>
      <c r="B57" s="26"/>
      <c r="C57">
        <f>Sheet1!B62</f>
        <v>0</v>
      </c>
      <c r="D57">
        <f t="shared" si="0"/>
        <v>0</v>
      </c>
      <c r="E57">
        <f t="shared" si="1"/>
        <v>0</v>
      </c>
    </row>
    <row r="58" spans="1:5">
      <c r="A58" s="26" t="s">
        <v>21</v>
      </c>
      <c r="B58" s="26"/>
      <c r="C58">
        <f>Sheet1!B63</f>
        <v>0</v>
      </c>
      <c r="D58">
        <f t="shared" si="0"/>
        <v>0</v>
      </c>
      <c r="E58">
        <f t="shared" si="1"/>
        <v>0</v>
      </c>
    </row>
    <row r="59" spans="1:5">
      <c r="A59" s="26" t="s">
        <v>22</v>
      </c>
      <c r="B59" s="26"/>
      <c r="C59">
        <f>Sheet1!B64</f>
        <v>0</v>
      </c>
      <c r="D59">
        <f t="shared" si="0"/>
        <v>0</v>
      </c>
      <c r="E59">
        <f t="shared" si="1"/>
        <v>0</v>
      </c>
    </row>
    <row r="60" spans="1:5">
      <c r="A60" s="26" t="s">
        <v>23</v>
      </c>
      <c r="B60" s="26">
        <v>580000</v>
      </c>
      <c r="C60">
        <f>Sheet1!B65</f>
        <v>0</v>
      </c>
      <c r="D60">
        <f t="shared" si="0"/>
        <v>0</v>
      </c>
      <c r="E60">
        <f t="shared" si="1"/>
        <v>1</v>
      </c>
    </row>
    <row r="61" spans="1:5">
      <c r="A61" s="26" t="s">
        <v>24</v>
      </c>
      <c r="B61" s="26"/>
      <c r="C61">
        <f>Sheet1!B66</f>
        <v>0</v>
      </c>
      <c r="D61">
        <f t="shared" si="0"/>
        <v>0</v>
      </c>
      <c r="E61">
        <f t="shared" si="1"/>
        <v>0</v>
      </c>
    </row>
    <row r="62" spans="1:5">
      <c r="A62" s="26" t="s">
        <v>25</v>
      </c>
      <c r="B62" s="26"/>
      <c r="C62">
        <f>Sheet1!B67</f>
        <v>0</v>
      </c>
      <c r="D62">
        <f t="shared" si="0"/>
        <v>0</v>
      </c>
      <c r="E62">
        <f t="shared" si="1"/>
        <v>0</v>
      </c>
    </row>
    <row r="63" spans="1:5">
      <c r="A63" s="26" t="s">
        <v>26</v>
      </c>
      <c r="B63" s="26">
        <v>100500</v>
      </c>
      <c r="C63">
        <f>Sheet1!B68</f>
        <v>0</v>
      </c>
      <c r="D63">
        <f t="shared" si="0"/>
        <v>0</v>
      </c>
      <c r="E63">
        <f t="shared" si="1"/>
        <v>1</v>
      </c>
    </row>
    <row r="64" spans="1:5">
      <c r="A64" s="26" t="s">
        <v>27</v>
      </c>
      <c r="B64" s="26"/>
      <c r="C64">
        <f>Sheet1!B69</f>
        <v>0</v>
      </c>
      <c r="D64">
        <f t="shared" si="0"/>
        <v>0</v>
      </c>
      <c r="E64">
        <f t="shared" si="1"/>
        <v>0</v>
      </c>
    </row>
    <row r="65" spans="1:5">
      <c r="A65" s="26" t="s">
        <v>28</v>
      </c>
      <c r="B65" s="26"/>
      <c r="C65">
        <f>Sheet1!B70</f>
        <v>0</v>
      </c>
      <c r="D65">
        <f t="shared" si="0"/>
        <v>0</v>
      </c>
      <c r="E65">
        <f t="shared" si="1"/>
        <v>0</v>
      </c>
    </row>
    <row r="66" spans="1:5">
      <c r="A66" s="26" t="s">
        <v>29</v>
      </c>
      <c r="B66" s="26"/>
      <c r="C66">
        <f>Sheet1!B71</f>
        <v>0</v>
      </c>
      <c r="D66">
        <f t="shared" si="0"/>
        <v>0</v>
      </c>
      <c r="E66">
        <f t="shared" si="1"/>
        <v>0</v>
      </c>
    </row>
    <row r="67" spans="1:5">
      <c r="A67" s="26" t="s">
        <v>30</v>
      </c>
      <c r="B67" s="26">
        <v>121500</v>
      </c>
      <c r="C67">
        <f>Sheet1!B72</f>
        <v>0</v>
      </c>
      <c r="D67">
        <f t="shared" si="0"/>
        <v>0</v>
      </c>
      <c r="E67">
        <f t="shared" si="1"/>
        <v>1</v>
      </c>
    </row>
    <row r="68" spans="1:5">
      <c r="A68" s="26" t="s">
        <v>31</v>
      </c>
      <c r="B68" s="26"/>
      <c r="C68">
        <f>Sheet1!B73</f>
        <v>0</v>
      </c>
      <c r="D68">
        <f t="shared" si="0"/>
        <v>0</v>
      </c>
      <c r="E68">
        <f t="shared" si="1"/>
        <v>0</v>
      </c>
    </row>
    <row r="69" spans="1:5">
      <c r="A69" s="26" t="s">
        <v>32</v>
      </c>
      <c r="B69" s="26">
        <v>800000</v>
      </c>
      <c r="C69">
        <f>Sheet1!B74</f>
        <v>0</v>
      </c>
      <c r="D69">
        <f t="shared" ref="D69:D81" si="11">B69*C69</f>
        <v>0</v>
      </c>
      <c r="E69">
        <f t="shared" ref="E69:E81" si="12">IF(B69&gt;0,1,0)</f>
        <v>1</v>
      </c>
    </row>
    <row r="70" spans="1:5">
      <c r="A70" s="26" t="s">
        <v>33</v>
      </c>
      <c r="B70" s="26">
        <v>120000</v>
      </c>
      <c r="C70">
        <f>Sheet1!B75</f>
        <v>0</v>
      </c>
      <c r="D70">
        <f t="shared" si="11"/>
        <v>0</v>
      </c>
      <c r="E70">
        <f t="shared" si="12"/>
        <v>1</v>
      </c>
    </row>
    <row r="71" spans="1:5">
      <c r="A71" s="26" t="s">
        <v>34</v>
      </c>
      <c r="B71" s="26">
        <v>127500</v>
      </c>
      <c r="C71">
        <f>Sheet1!B76</f>
        <v>0</v>
      </c>
      <c r="D71">
        <f t="shared" si="11"/>
        <v>0</v>
      </c>
      <c r="E71">
        <f t="shared" si="12"/>
        <v>1</v>
      </c>
    </row>
    <row r="72" spans="1:5">
      <c r="A72" s="26" t="s">
        <v>35</v>
      </c>
      <c r="B72" s="26">
        <v>132000</v>
      </c>
      <c r="C72">
        <f>Sheet1!B77</f>
        <v>0</v>
      </c>
      <c r="D72">
        <f t="shared" si="11"/>
        <v>0</v>
      </c>
      <c r="E72">
        <f t="shared" si="12"/>
        <v>1</v>
      </c>
    </row>
    <row r="73" spans="1:5">
      <c r="A73" s="26" t="s">
        <v>36</v>
      </c>
      <c r="B73" s="26"/>
      <c r="C73">
        <f>Sheet1!B78</f>
        <v>0</v>
      </c>
      <c r="D73">
        <f t="shared" si="11"/>
        <v>0</v>
      </c>
      <c r="E73">
        <f t="shared" si="12"/>
        <v>0</v>
      </c>
    </row>
    <row r="74" spans="1:5">
      <c r="A74" s="26" t="s">
        <v>37</v>
      </c>
      <c r="B74" s="26"/>
      <c r="C74">
        <f>Sheet1!B79</f>
        <v>0</v>
      </c>
      <c r="D74">
        <f t="shared" si="11"/>
        <v>0</v>
      </c>
      <c r="E74">
        <f t="shared" si="12"/>
        <v>0</v>
      </c>
    </row>
    <row r="75" spans="1:5">
      <c r="A75" s="26" t="s">
        <v>38</v>
      </c>
      <c r="B75" s="26">
        <v>150000</v>
      </c>
      <c r="C75">
        <f>Sheet1!B80</f>
        <v>0</v>
      </c>
      <c r="D75">
        <f t="shared" si="11"/>
        <v>0</v>
      </c>
      <c r="E75">
        <f t="shared" si="12"/>
        <v>1</v>
      </c>
    </row>
    <row r="76" spans="1:5">
      <c r="A76" s="26" t="s">
        <v>39</v>
      </c>
      <c r="B76" s="26">
        <v>540000</v>
      </c>
      <c r="C76">
        <f>Sheet1!B81</f>
        <v>0</v>
      </c>
      <c r="D76">
        <f t="shared" si="11"/>
        <v>0</v>
      </c>
      <c r="E76">
        <f t="shared" si="12"/>
        <v>1</v>
      </c>
    </row>
    <row r="77" spans="1:5">
      <c r="A77" s="26" t="s">
        <v>40</v>
      </c>
      <c r="B77" s="26">
        <v>920000</v>
      </c>
      <c r="C77">
        <f>Sheet1!B82</f>
        <v>0</v>
      </c>
      <c r="D77">
        <f t="shared" si="11"/>
        <v>0</v>
      </c>
      <c r="E77">
        <f t="shared" si="12"/>
        <v>1</v>
      </c>
    </row>
    <row r="78" spans="1:5">
      <c r="A78" s="26" t="s">
        <v>41</v>
      </c>
      <c r="B78" s="26">
        <v>1400000</v>
      </c>
      <c r="C78">
        <f>Sheet1!B83</f>
        <v>0</v>
      </c>
      <c r="D78">
        <f t="shared" si="11"/>
        <v>0</v>
      </c>
      <c r="E78">
        <f t="shared" si="12"/>
        <v>1</v>
      </c>
    </row>
    <row r="79" spans="1:5">
      <c r="A79" s="26" t="s">
        <v>42</v>
      </c>
      <c r="B79" s="26">
        <v>14000000</v>
      </c>
      <c r="C79">
        <f>Sheet1!B84</f>
        <v>0</v>
      </c>
      <c r="D79">
        <f t="shared" si="11"/>
        <v>0</v>
      </c>
      <c r="E79">
        <f t="shared" si="12"/>
        <v>1</v>
      </c>
    </row>
    <row r="80" spans="1:5">
      <c r="A80" s="26" t="s">
        <v>43</v>
      </c>
      <c r="B80" s="26">
        <v>2700000</v>
      </c>
      <c r="C80">
        <f>Sheet1!B85</f>
        <v>0</v>
      </c>
      <c r="D80">
        <f t="shared" si="11"/>
        <v>0</v>
      </c>
      <c r="E80">
        <f t="shared" si="12"/>
        <v>1</v>
      </c>
    </row>
    <row r="81" spans="1:5">
      <c r="A81" s="26" t="s">
        <v>44</v>
      </c>
      <c r="B81" s="26">
        <v>27000000</v>
      </c>
      <c r="C81">
        <f>Sheet1!B86</f>
        <v>0</v>
      </c>
      <c r="D81">
        <f t="shared" si="11"/>
        <v>0</v>
      </c>
      <c r="E81">
        <f t="shared" si="12"/>
        <v>1</v>
      </c>
    </row>
    <row r="83" spans="1:5">
      <c r="A83" t="s">
        <v>87</v>
      </c>
      <c r="D83">
        <f>SUM(D2:D81)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Hanasui</dc:creator>
  <cp:lastModifiedBy>Hanasui</cp:lastModifiedBy>
  <dcterms:created xsi:type="dcterms:W3CDTF">2010-03-06T10:18:02Z</dcterms:created>
  <dcterms:modified xsi:type="dcterms:W3CDTF">2010-03-07T03:13:58Z</dcterms:modified>
</cp:coreProperties>
</file>